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20" windowHeight="9105" activeTab="0"/>
  </bookViews>
  <sheets>
    <sheet name="fri 041108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Moses</author>
  </authors>
  <commentList>
    <comment ref="P9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</t>
        </r>
      </text>
    </comment>
    <comment ref="O24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15'6''</t>
        </r>
      </text>
    </comment>
    <comment ref="P32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5''
</t>
        </r>
      </text>
    </comment>
    <comment ref="Y40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7"</t>
        </r>
      </text>
    </comment>
    <comment ref="AC53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9.5''</t>
        </r>
      </text>
    </comment>
    <comment ref="AC86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6''</t>
        </r>
      </text>
    </comment>
    <comment ref="Z57" authorId="0">
      <text>
        <r>
          <rPr>
            <b/>
            <sz val="8"/>
            <rFont val="Tahoma"/>
            <family val="0"/>
          </rPr>
          <t>Moses:</t>
        </r>
        <r>
          <rPr>
            <sz val="8"/>
            <rFont val="Tahoma"/>
            <family val="0"/>
          </rPr>
          <t xml:space="preserve">
8''
</t>
        </r>
      </text>
    </comment>
  </commentList>
</comments>
</file>

<file path=xl/sharedStrings.xml><?xml version="1.0" encoding="utf-8"?>
<sst xmlns="http://schemas.openxmlformats.org/spreadsheetml/2006/main" count="696" uniqueCount="56">
  <si>
    <t>Weight</t>
  </si>
  <si>
    <t>%</t>
  </si>
  <si>
    <t>Placement</t>
  </si>
  <si>
    <t>P</t>
  </si>
  <si>
    <t>NP</t>
  </si>
  <si>
    <t>1.34.22</t>
  </si>
  <si>
    <t>HIGH WGT</t>
  </si>
  <si>
    <t>HIGH %</t>
  </si>
  <si>
    <t>WINNER</t>
  </si>
  <si>
    <t>80 AND UNDER</t>
  </si>
  <si>
    <t>81 - 100</t>
  </si>
  <si>
    <t>101 - 120</t>
  </si>
  <si>
    <t>CART</t>
  </si>
  <si>
    <t>WT ADDED</t>
  </si>
  <si>
    <t>NAME</t>
  </si>
  <si>
    <t>HANDLER</t>
  </si>
  <si>
    <t>NOVICE</t>
  </si>
  <si>
    <t xml:space="preserve"> </t>
  </si>
  <si>
    <t>PD</t>
  </si>
  <si>
    <t>PDX</t>
  </si>
  <si>
    <t>Cart Weight</t>
  </si>
  <si>
    <t xml:space="preserve"> 120 - UNLIMITED</t>
  </si>
  <si>
    <t xml:space="preserve">                         </t>
  </si>
  <si>
    <t>STILLS</t>
  </si>
  <si>
    <t>TUXEDO</t>
  </si>
  <si>
    <t>TIFFNEY</t>
  </si>
  <si>
    <t>ACE</t>
  </si>
  <si>
    <t>NANUK</t>
  </si>
  <si>
    <t>CASSI</t>
  </si>
  <si>
    <t>HEMI</t>
  </si>
  <si>
    <t>SEBASTIAN</t>
  </si>
  <si>
    <t>60 AND UNDER</t>
  </si>
  <si>
    <t>CINNABAR</t>
  </si>
  <si>
    <t>RUFFY</t>
  </si>
  <si>
    <t>RANGER</t>
  </si>
  <si>
    <t>WINTER</t>
  </si>
  <si>
    <t>CUPID</t>
  </si>
  <si>
    <t>BLITZEN</t>
  </si>
  <si>
    <t>YA YA</t>
  </si>
  <si>
    <t>SMASH</t>
  </si>
  <si>
    <t>TONTO</t>
  </si>
  <si>
    <t>AVA</t>
  </si>
  <si>
    <t>STRIKER</t>
  </si>
  <si>
    <t>HUTCH</t>
  </si>
  <si>
    <t>SHASTA</t>
  </si>
  <si>
    <t>RHYA</t>
  </si>
  <si>
    <t>MIKI</t>
  </si>
  <si>
    <t>RAIDER</t>
  </si>
  <si>
    <t>GAMBIT</t>
  </si>
  <si>
    <t>WILLOW</t>
  </si>
  <si>
    <t>QUEST</t>
  </si>
  <si>
    <t>PUCK</t>
  </si>
  <si>
    <t>MAISEY</t>
  </si>
  <si>
    <t>BIKKINI</t>
  </si>
  <si>
    <t>TRIXIE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</si>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</sst>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3" borderId="0" xfId="0" applyFont="1" applyFill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6" borderId="14" xfId="0" applyFont="1" applyFill="1" applyBorder="1" applyAlignment="1">
      <alignment/>
    </xf>
    <xf numFmtId="0" fontId="1" fillId="6" borderId="15" xfId="0" applyFont="1" applyFill="1" applyBorder="1" applyAlignment="1">
      <alignment/>
    </xf>
    <xf numFmtId="2" fontId="1" fillId="6" borderId="16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6" borderId="25" xfId="0" applyFont="1" applyFill="1" applyBorder="1" applyAlignment="1">
      <alignment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4" borderId="18" xfId="0" applyFont="1" applyFill="1" applyBorder="1" applyAlignment="1">
      <alignment/>
    </xf>
    <xf numFmtId="2" fontId="1" fillId="4" borderId="2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8" borderId="18" xfId="0" applyFont="1" applyFill="1" applyBorder="1" applyAlignment="1">
      <alignment/>
    </xf>
    <xf numFmtId="2" fontId="1" fillId="8" borderId="32" xfId="0" applyNumberFormat="1" applyFont="1" applyFill="1" applyBorder="1" applyAlignment="1">
      <alignment horizontal="center"/>
    </xf>
    <xf numFmtId="2" fontId="1" fillId="8" borderId="33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1" fillId="8" borderId="10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1" fillId="9" borderId="18" xfId="0" applyFont="1" applyFill="1" applyBorder="1" applyAlignment="1">
      <alignment/>
    </xf>
    <xf numFmtId="2" fontId="1" fillId="9" borderId="32" xfId="0" applyNumberFormat="1" applyFont="1" applyFill="1" applyBorder="1" applyAlignment="1">
      <alignment horizontal="center"/>
    </xf>
    <xf numFmtId="2" fontId="1" fillId="9" borderId="33" xfId="0" applyNumberFormat="1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0" xfId="0" applyFont="1" applyFill="1" applyAlignment="1">
      <alignment/>
    </xf>
    <xf numFmtId="0" fontId="1" fillId="10" borderId="10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7" borderId="0" xfId="0" applyFont="1" applyFill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7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 wrapText="1"/>
    </xf>
    <xf numFmtId="1" fontId="1" fillId="9" borderId="33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6" borderId="36" xfId="0" applyNumberFormat="1" applyFont="1" applyFill="1" applyBorder="1" applyAlignment="1">
      <alignment horizontal="center"/>
    </xf>
    <xf numFmtId="1" fontId="1" fillId="8" borderId="33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2" fontId="1" fillId="11" borderId="0" xfId="0" applyNumberFormat="1" applyFont="1" applyFill="1" applyBorder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0" fontId="1" fillId="11" borderId="0" xfId="0" applyFont="1" applyFill="1" applyAlignment="1">
      <alignment/>
    </xf>
    <xf numFmtId="0" fontId="1" fillId="5" borderId="18" xfId="0" applyFont="1" applyFill="1" applyBorder="1" applyAlignment="1">
      <alignment/>
    </xf>
    <xf numFmtId="2" fontId="1" fillId="5" borderId="2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1" fontId="1" fillId="6" borderId="0" xfId="0" applyNumberFormat="1" applyFont="1" applyFill="1" applyAlignment="1">
      <alignment/>
    </xf>
    <xf numFmtId="1" fontId="1" fillId="6" borderId="0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/>
    </xf>
    <xf numFmtId="1" fontId="1" fillId="3" borderId="0" xfId="0" applyNumberFormat="1" applyFont="1" applyFill="1" applyAlignment="1">
      <alignment/>
    </xf>
    <xf numFmtId="0" fontId="1" fillId="7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6" borderId="39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1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1" fillId="9" borderId="40" xfId="0" applyFont="1" applyFill="1" applyBorder="1" applyAlignment="1" quotePrefix="1">
      <alignment horizontal="center"/>
    </xf>
    <xf numFmtId="0" fontId="1" fillId="9" borderId="4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101"/>
  <sheetViews>
    <sheetView tabSelected="1" view="pageBreakPreview" zoomScale="60" workbookViewId="0" topLeftCell="A7">
      <pane xSplit="6" ySplit="3" topLeftCell="G10" activePane="bottomRight" state="frozen"/>
      <selection pane="topLeft" activeCell="A7" sqref="A7"/>
      <selection pane="topRight" activeCell="F7" sqref="F7"/>
      <selection pane="bottomLeft" activeCell="A19" sqref="A19"/>
      <selection pane="bottomRight" activeCell="A17" sqref="A17:E17"/>
    </sheetView>
  </sheetViews>
  <sheetFormatPr defaultColWidth="9.140625" defaultRowHeight="12.75"/>
  <cols>
    <col min="1" max="1" width="19.28125" style="5" customWidth="1"/>
    <col min="2" max="2" width="9.8515625" style="5" customWidth="1"/>
    <col min="3" max="4" width="7.28125" style="5" customWidth="1"/>
    <col min="5" max="5" width="16.28125" style="5" customWidth="1"/>
    <col min="6" max="6" width="8.57421875" style="5" customWidth="1"/>
    <col min="7" max="8" width="8.28125" style="5" customWidth="1"/>
    <col min="9" max="9" width="10.140625" style="5" customWidth="1"/>
    <col min="10" max="16" width="8.28125" style="5" customWidth="1"/>
    <col min="17" max="18" width="8.140625" style="5" customWidth="1"/>
    <col min="19" max="19" width="8.7109375" style="5" customWidth="1"/>
    <col min="20" max="20" width="8.140625" style="5" customWidth="1"/>
    <col min="21" max="21" width="8.28125" style="5" customWidth="1"/>
    <col min="22" max="22" width="8.140625" style="5" customWidth="1"/>
    <col min="23" max="23" width="9.57421875" style="5" customWidth="1"/>
    <col min="24" max="24" width="8.8515625" style="5" customWidth="1"/>
    <col min="25" max="25" width="10.7109375" style="5" customWidth="1"/>
    <col min="26" max="31" width="8.8515625" style="5" customWidth="1"/>
    <col min="32" max="32" width="8.57421875" style="80" customWidth="1"/>
    <col min="33" max="33" width="12.140625" style="5" bestFit="1" customWidth="1"/>
    <col min="34" max="16384" width="9.140625" style="5" customWidth="1"/>
  </cols>
  <sheetData>
    <row r="1" spans="1:32" s="2" customFormat="1" ht="18">
      <c r="A1" s="1" t="s">
        <v>0</v>
      </c>
      <c r="B1" s="1"/>
      <c r="C1" s="1"/>
      <c r="D1" s="1"/>
      <c r="E1" s="1"/>
      <c r="F1" s="1"/>
      <c r="G1" s="1">
        <v>300</v>
      </c>
      <c r="H1" s="1">
        <v>340</v>
      </c>
      <c r="I1" s="1">
        <v>380</v>
      </c>
      <c r="J1" s="1">
        <v>420</v>
      </c>
      <c r="K1" s="1">
        <v>460</v>
      </c>
      <c r="L1" s="1">
        <v>500</v>
      </c>
      <c r="M1" s="1">
        <v>540</v>
      </c>
      <c r="N1" s="1">
        <v>580</v>
      </c>
      <c r="O1" s="1" t="s">
        <v>6</v>
      </c>
      <c r="P1" s="1" t="s">
        <v>1</v>
      </c>
      <c r="Q1" s="1" t="s">
        <v>2</v>
      </c>
      <c r="R1" s="1" t="s">
        <v>7</v>
      </c>
      <c r="AF1" s="79"/>
    </row>
    <row r="2" spans="1:17" ht="18">
      <c r="A2" s="3">
        <v>80</v>
      </c>
      <c r="B2" s="3"/>
      <c r="C2" s="3"/>
      <c r="D2" s="3"/>
      <c r="E2" s="3"/>
      <c r="F2" s="3"/>
      <c r="G2" s="3" t="s">
        <v>3</v>
      </c>
      <c r="H2" s="3" t="s">
        <v>3</v>
      </c>
      <c r="I2" s="4">
        <v>5.2</v>
      </c>
      <c r="J2" s="3" t="s">
        <v>3</v>
      </c>
      <c r="K2" s="3" t="s">
        <v>3</v>
      </c>
      <c r="L2" s="4">
        <v>8</v>
      </c>
      <c r="M2" s="3" t="s">
        <v>3</v>
      </c>
      <c r="N2" s="4">
        <v>15</v>
      </c>
      <c r="O2" s="3">
        <v>820</v>
      </c>
      <c r="P2" s="3">
        <f>O2/A2</f>
        <v>10.25</v>
      </c>
      <c r="Q2" s="3">
        <v>1</v>
      </c>
    </row>
    <row r="3" spans="1:18" ht="18">
      <c r="A3" s="3">
        <v>75</v>
      </c>
      <c r="B3" s="3"/>
      <c r="C3" s="3"/>
      <c r="D3" s="3"/>
      <c r="E3" s="3"/>
      <c r="F3" s="3"/>
      <c r="G3" s="3" t="s">
        <v>3</v>
      </c>
      <c r="H3" s="3" t="s">
        <v>3</v>
      </c>
      <c r="I3" s="4">
        <v>6.1</v>
      </c>
      <c r="J3" s="3" t="s">
        <v>3</v>
      </c>
      <c r="K3" s="3" t="s">
        <v>3</v>
      </c>
      <c r="L3" s="4">
        <v>5</v>
      </c>
      <c r="M3" s="3" t="s">
        <v>3</v>
      </c>
      <c r="N3" s="3">
        <v>30</v>
      </c>
      <c r="O3" s="3">
        <v>820</v>
      </c>
      <c r="P3" s="3">
        <f>O3/A3</f>
        <v>10.933333333333334</v>
      </c>
      <c r="Q3" s="3">
        <v>2</v>
      </c>
      <c r="R3" s="5" t="s">
        <v>8</v>
      </c>
    </row>
    <row r="4" spans="1:17" ht="18">
      <c r="A4" s="3">
        <v>78</v>
      </c>
      <c r="B4" s="3"/>
      <c r="C4" s="3"/>
      <c r="D4" s="3"/>
      <c r="E4" s="3"/>
      <c r="F4" s="3"/>
      <c r="G4" s="3" t="s">
        <v>3</v>
      </c>
      <c r="H4" s="3" t="s">
        <v>3</v>
      </c>
      <c r="I4" s="4">
        <v>10</v>
      </c>
      <c r="J4" s="3" t="s">
        <v>3</v>
      </c>
      <c r="K4" s="3" t="s">
        <v>3</v>
      </c>
      <c r="L4" s="3" t="s">
        <v>4</v>
      </c>
      <c r="M4" s="3"/>
      <c r="N4" s="3"/>
      <c r="O4" s="3">
        <v>460</v>
      </c>
      <c r="P4" s="3">
        <f>O4/A4</f>
        <v>5.897435897435898</v>
      </c>
      <c r="Q4" s="3">
        <v>4</v>
      </c>
    </row>
    <row r="5" spans="1:17" ht="18">
      <c r="A5" s="3">
        <v>65</v>
      </c>
      <c r="B5" s="3"/>
      <c r="C5" s="3"/>
      <c r="D5" s="3"/>
      <c r="E5" s="3"/>
      <c r="F5" s="3"/>
      <c r="G5" s="3" t="s">
        <v>3</v>
      </c>
      <c r="H5" s="3">
        <v>4.2</v>
      </c>
      <c r="I5" s="3" t="s">
        <v>3</v>
      </c>
      <c r="J5" s="3">
        <v>42.11</v>
      </c>
      <c r="K5" s="3" t="s">
        <v>3</v>
      </c>
      <c r="L5" s="3" t="s">
        <v>5</v>
      </c>
      <c r="M5" s="3" t="s">
        <v>4</v>
      </c>
      <c r="N5" s="3"/>
      <c r="O5" s="3">
        <v>660</v>
      </c>
      <c r="P5" s="3">
        <f>O5/A5</f>
        <v>10.153846153846153</v>
      </c>
      <c r="Q5" s="3">
        <v>3</v>
      </c>
    </row>
    <row r="6" spans="1:17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="100" customFormat="1" ht="4.5" customHeight="1" thickBot="1">
      <c r="AF7" s="101"/>
    </row>
    <row r="8" spans="1:7" ht="24.75" customHeight="1" thickBot="1">
      <c r="A8" s="130" t="s">
        <v>13</v>
      </c>
      <c r="B8" s="131"/>
      <c r="C8" s="131"/>
      <c r="D8" s="131"/>
      <c r="E8" s="132"/>
      <c r="F8" s="29"/>
      <c r="G8" s="31">
        <v>100</v>
      </c>
    </row>
    <row r="9" spans="1:33" ht="37.5" customHeight="1" thickBot="1">
      <c r="A9" s="42"/>
      <c r="B9" s="42"/>
      <c r="C9" s="42"/>
      <c r="D9" s="42"/>
      <c r="E9" s="42" t="s">
        <v>20</v>
      </c>
      <c r="F9" s="42">
        <v>300</v>
      </c>
      <c r="G9" s="7">
        <f>SUM(F9+G8)</f>
        <v>400</v>
      </c>
      <c r="H9" s="7">
        <f>SUM(G9+G8)</f>
        <v>500</v>
      </c>
      <c r="I9" s="7">
        <f>SUM(H9+G8)</f>
        <v>600</v>
      </c>
      <c r="J9" s="7">
        <f>SUM(I9+G8)</f>
        <v>700</v>
      </c>
      <c r="K9" s="7">
        <f>SUM(J9+G8)</f>
        <v>800</v>
      </c>
      <c r="L9" s="7">
        <f>SUM(K9+G8)</f>
        <v>900</v>
      </c>
      <c r="M9" s="7">
        <f>SUM(L9+G8)</f>
        <v>1000</v>
      </c>
      <c r="N9" s="7">
        <f>SUM(M9+G8)</f>
        <v>1100</v>
      </c>
      <c r="O9" s="7">
        <f>SUM(N9+G8)</f>
        <v>1200</v>
      </c>
      <c r="P9" s="7">
        <f>SUM(O9+G8)</f>
        <v>1300</v>
      </c>
      <c r="Q9" s="7">
        <f>SUM(P9+G8)</f>
        <v>1400</v>
      </c>
      <c r="R9" s="7">
        <f>SUM(Q9+G8)</f>
        <v>1500</v>
      </c>
      <c r="S9" s="7">
        <f>SUM(R9+G8)</f>
        <v>1600</v>
      </c>
      <c r="T9" s="7">
        <f>SUM(S9+G8)</f>
        <v>1700</v>
      </c>
      <c r="U9" s="7">
        <f>SUM(T9+G8)</f>
        <v>1800</v>
      </c>
      <c r="V9" s="7">
        <f>SUM(U9+G8)</f>
        <v>1900</v>
      </c>
      <c r="W9" s="7">
        <f>SUM(V9+G8)</f>
        <v>2000</v>
      </c>
      <c r="X9" s="7">
        <f>SUM(W9+G8)</f>
        <v>2100</v>
      </c>
      <c r="Y9" s="7">
        <v>2200</v>
      </c>
      <c r="Z9" s="7">
        <v>2300</v>
      </c>
      <c r="AA9" s="7">
        <v>2420</v>
      </c>
      <c r="AB9" s="7">
        <v>2540</v>
      </c>
      <c r="AC9" s="7">
        <v>2660</v>
      </c>
      <c r="AD9" s="7"/>
      <c r="AE9" s="7"/>
      <c r="AF9" s="83" t="s">
        <v>6</v>
      </c>
      <c r="AG9" s="3" t="s">
        <v>1</v>
      </c>
    </row>
    <row r="10" spans="1:33" s="74" customFormat="1" ht="18.75" thickBot="1">
      <c r="A10" s="133" t="s">
        <v>16</v>
      </c>
      <c r="B10" s="133"/>
      <c r="C10" s="133"/>
      <c r="D10" s="133"/>
      <c r="E10" s="133"/>
      <c r="F10" s="108" t="s">
        <v>17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9"/>
      <c r="Z10" s="109"/>
      <c r="AA10" s="109"/>
      <c r="AB10" s="109"/>
      <c r="AC10" s="109"/>
      <c r="AD10" s="109"/>
      <c r="AE10" s="109"/>
      <c r="AF10" s="110"/>
      <c r="AG10" s="111"/>
    </row>
    <row r="11" spans="1:33" ht="24.75" customHeight="1">
      <c r="A11" s="112" t="s">
        <v>14</v>
      </c>
      <c r="B11" s="113" t="s">
        <v>0</v>
      </c>
      <c r="C11" s="114"/>
      <c r="D11" s="114"/>
      <c r="E11" s="114" t="s">
        <v>15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6"/>
      <c r="AA11" s="116"/>
      <c r="AB11" s="116"/>
      <c r="AC11" s="116"/>
      <c r="AD11" s="116"/>
      <c r="AE11" s="116"/>
      <c r="AF11" s="117"/>
      <c r="AG11" s="118"/>
    </row>
    <row r="12" spans="1:33" ht="18">
      <c r="A12" s="108" t="s">
        <v>49</v>
      </c>
      <c r="B12" s="115">
        <v>76</v>
      </c>
      <c r="C12" s="115"/>
      <c r="D12" s="115"/>
      <c r="E12" s="115"/>
      <c r="F12" s="115">
        <v>5.44</v>
      </c>
      <c r="G12" s="115">
        <v>56.28</v>
      </c>
      <c r="H12" s="115">
        <v>9.87</v>
      </c>
      <c r="I12" s="119">
        <v>100.81</v>
      </c>
      <c r="J12" s="115">
        <v>20.22</v>
      </c>
      <c r="K12" s="115">
        <v>24.82</v>
      </c>
      <c r="L12" s="115">
        <v>37.56</v>
      </c>
      <c r="M12" s="115" t="s">
        <v>4</v>
      </c>
      <c r="N12" s="115" t="s">
        <v>55</v>
      </c>
      <c r="O12" s="115" t="s">
        <v>55</v>
      </c>
      <c r="P12" s="115" t="s">
        <v>55</v>
      </c>
      <c r="Q12" s="115" t="s">
        <v>55</v>
      </c>
      <c r="R12" s="115" t="s">
        <v>55</v>
      </c>
      <c r="S12" s="115" t="s">
        <v>55</v>
      </c>
      <c r="T12" s="115" t="s">
        <v>55</v>
      </c>
      <c r="U12" s="115" t="s">
        <v>55</v>
      </c>
      <c r="V12" s="115" t="s">
        <v>55</v>
      </c>
      <c r="W12" s="115" t="s">
        <v>55</v>
      </c>
      <c r="X12" s="115" t="s">
        <v>55</v>
      </c>
      <c r="Y12" s="115" t="s">
        <v>55</v>
      </c>
      <c r="Z12" s="115" t="s">
        <v>55</v>
      </c>
      <c r="AA12" s="115" t="s">
        <v>55</v>
      </c>
      <c r="AB12" s="115" t="s">
        <v>55</v>
      </c>
      <c r="AC12" s="115" t="s">
        <v>55</v>
      </c>
      <c r="AD12" s="115"/>
      <c r="AE12" s="115"/>
      <c r="AF12" s="120"/>
      <c r="AG12" s="118"/>
    </row>
    <row r="13" spans="1:33" ht="18">
      <c r="A13" s="108" t="s">
        <v>38</v>
      </c>
      <c r="B13" s="115">
        <v>75</v>
      </c>
      <c r="C13" s="115"/>
      <c r="D13" s="115"/>
      <c r="E13" s="115"/>
      <c r="F13" s="115">
        <v>9.22</v>
      </c>
      <c r="G13" s="115">
        <v>44.06</v>
      </c>
      <c r="H13" s="115">
        <v>17.84</v>
      </c>
      <c r="I13" s="115">
        <v>30.07</v>
      </c>
      <c r="J13" s="115">
        <v>16.43</v>
      </c>
      <c r="K13" s="115">
        <v>14.72</v>
      </c>
      <c r="L13" s="115">
        <v>38.03</v>
      </c>
      <c r="M13" s="115" t="s">
        <v>4</v>
      </c>
      <c r="N13" s="115" t="s">
        <v>55</v>
      </c>
      <c r="O13" s="115" t="s">
        <v>55</v>
      </c>
      <c r="P13" s="115" t="s">
        <v>55</v>
      </c>
      <c r="Q13" s="115" t="s">
        <v>55</v>
      </c>
      <c r="R13" s="115" t="s">
        <v>55</v>
      </c>
      <c r="S13" s="115" t="s">
        <v>55</v>
      </c>
      <c r="T13" s="115" t="s">
        <v>55</v>
      </c>
      <c r="U13" s="115" t="s">
        <v>55</v>
      </c>
      <c r="V13" s="115" t="s">
        <v>55</v>
      </c>
      <c r="W13" s="115" t="s">
        <v>55</v>
      </c>
      <c r="X13" s="115" t="s">
        <v>55</v>
      </c>
      <c r="Y13" s="115" t="s">
        <v>55</v>
      </c>
      <c r="Z13" s="115" t="s">
        <v>55</v>
      </c>
      <c r="AA13" s="115" t="s">
        <v>55</v>
      </c>
      <c r="AB13" s="115" t="s">
        <v>55</v>
      </c>
      <c r="AC13" s="115" t="s">
        <v>55</v>
      </c>
      <c r="AD13" s="115"/>
      <c r="AE13" s="115"/>
      <c r="AF13" s="120"/>
      <c r="AG13" s="118"/>
    </row>
    <row r="14" spans="1:33" ht="18">
      <c r="A14" s="108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20"/>
      <c r="AG14" s="118"/>
    </row>
    <row r="15" spans="1:32" s="100" customFormat="1" ht="5.25" customHeight="1" thickBo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102"/>
    </row>
    <row r="16" spans="1:7" ht="24" thickBot="1">
      <c r="A16" s="130"/>
      <c r="B16" s="131"/>
      <c r="C16" s="131"/>
      <c r="D16" s="131"/>
      <c r="E16" s="132"/>
      <c r="F16" s="29" t="s">
        <v>17</v>
      </c>
      <c r="G16" s="31"/>
    </row>
    <row r="17" spans="1:7" ht="24.75" customHeight="1" thickBot="1">
      <c r="A17" s="130" t="s">
        <v>13</v>
      </c>
      <c r="B17" s="131"/>
      <c r="C17" s="131"/>
      <c r="D17" s="131"/>
      <c r="E17" s="132"/>
      <c r="F17" s="29"/>
      <c r="G17" s="31">
        <v>100</v>
      </c>
    </row>
    <row r="18" spans="1:33" ht="37.5" customHeight="1" thickBot="1">
      <c r="A18" s="42"/>
      <c r="B18" s="42"/>
      <c r="C18" s="42"/>
      <c r="D18" s="42"/>
      <c r="E18" s="42" t="s">
        <v>20</v>
      </c>
      <c r="F18" s="42">
        <v>300</v>
      </c>
      <c r="G18" s="7">
        <f>SUM(F18+G17)</f>
        <v>400</v>
      </c>
      <c r="H18" s="7">
        <f>SUM(G18+G17)</f>
        <v>500</v>
      </c>
      <c r="I18" s="7">
        <f>SUM(H18+G17)</f>
        <v>600</v>
      </c>
      <c r="J18" s="7">
        <f>SUM(I18+G17)</f>
        <v>700</v>
      </c>
      <c r="K18" s="7">
        <f>SUM(J18+G17)</f>
        <v>800</v>
      </c>
      <c r="L18" s="7">
        <f>SUM(K18+G17)</f>
        <v>900</v>
      </c>
      <c r="M18" s="7">
        <f>SUM(L18+G17)</f>
        <v>1000</v>
      </c>
      <c r="N18" s="7">
        <f>SUM(M18+G17)</f>
        <v>1100</v>
      </c>
      <c r="O18" s="7">
        <f>SUM(N18+G17)</f>
        <v>1200</v>
      </c>
      <c r="P18" s="7">
        <f>SUM(O18+G17)</f>
        <v>1300</v>
      </c>
      <c r="Q18" s="7">
        <f>SUM(P18+G17)</f>
        <v>1400</v>
      </c>
      <c r="R18" s="7">
        <f>SUM(Q18+G17)</f>
        <v>1500</v>
      </c>
      <c r="S18" s="7">
        <f>SUM(R18+G17)</f>
        <v>1600</v>
      </c>
      <c r="T18" s="7">
        <f>SUM(S18+G17)</f>
        <v>1700</v>
      </c>
      <c r="U18" s="7">
        <f>SUM(T18+G17)</f>
        <v>1800</v>
      </c>
      <c r="V18" s="7">
        <f>SUM(U18+G17)</f>
        <v>1900</v>
      </c>
      <c r="W18" s="7">
        <f>SUM(V18+G17)</f>
        <v>2000</v>
      </c>
      <c r="X18" s="7">
        <f>SUM(W18+G17)</f>
        <v>2100</v>
      </c>
      <c r="Y18" s="7">
        <v>2200</v>
      </c>
      <c r="Z18" s="7">
        <v>2300</v>
      </c>
      <c r="AA18" s="7">
        <v>2420</v>
      </c>
      <c r="AB18" s="7">
        <v>2540</v>
      </c>
      <c r="AC18" s="7">
        <v>2660</v>
      </c>
      <c r="AD18" s="7"/>
      <c r="AE18" s="7"/>
      <c r="AF18" s="83" t="s">
        <v>6</v>
      </c>
      <c r="AG18" s="3" t="s">
        <v>1</v>
      </c>
    </row>
    <row r="19" spans="1:32" s="74" customFormat="1" ht="18.75" thickBot="1">
      <c r="A19" s="137" t="s">
        <v>31</v>
      </c>
      <c r="B19" s="138"/>
      <c r="C19" s="138"/>
      <c r="D19" s="138"/>
      <c r="E19" s="138"/>
      <c r="F19" s="41" t="s">
        <v>17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105"/>
      <c r="Z19" s="105"/>
      <c r="AA19" s="105"/>
      <c r="AB19" s="105"/>
      <c r="AC19" s="105"/>
      <c r="AD19" s="105"/>
      <c r="AE19" s="105"/>
      <c r="AF19" s="81"/>
    </row>
    <row r="20" spans="1:32" ht="24.75" customHeight="1">
      <c r="A20" s="39" t="s">
        <v>14</v>
      </c>
      <c r="B20" s="40" t="s">
        <v>0</v>
      </c>
      <c r="C20" s="43"/>
      <c r="D20" s="43"/>
      <c r="E20" s="43" t="s">
        <v>15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06"/>
      <c r="Z20" s="106"/>
      <c r="AA20" s="106"/>
      <c r="AB20" s="106"/>
      <c r="AC20" s="106"/>
      <c r="AD20" s="106"/>
      <c r="AE20" s="106"/>
      <c r="AF20" s="82"/>
    </row>
    <row r="21" spans="1:33" ht="18">
      <c r="A21" s="103" t="s">
        <v>25</v>
      </c>
      <c r="B21" s="42">
        <v>60</v>
      </c>
      <c r="C21" s="36">
        <f>B21*12</f>
        <v>720</v>
      </c>
      <c r="D21" s="36">
        <f>B21*23</f>
        <v>1380</v>
      </c>
      <c r="E21" s="36"/>
      <c r="F21" s="10">
        <v>4.18</v>
      </c>
      <c r="G21" s="8">
        <v>4.79</v>
      </c>
      <c r="H21" s="6">
        <v>5.32</v>
      </c>
      <c r="I21" s="6">
        <v>6.53</v>
      </c>
      <c r="J21" s="6">
        <v>7.16</v>
      </c>
      <c r="K21" s="6">
        <v>7.93</v>
      </c>
      <c r="L21" s="6">
        <v>8.62</v>
      </c>
      <c r="M21" s="6" t="s">
        <v>55</v>
      </c>
      <c r="N21" s="6" t="s">
        <v>55</v>
      </c>
      <c r="O21" s="6" t="s">
        <v>55</v>
      </c>
      <c r="P21" s="6" t="s">
        <v>55</v>
      </c>
      <c r="Q21" s="6" t="s">
        <v>55</v>
      </c>
      <c r="R21" s="6" t="s">
        <v>55</v>
      </c>
      <c r="S21" s="6" t="s">
        <v>55</v>
      </c>
      <c r="T21" s="6" t="s">
        <v>55</v>
      </c>
      <c r="U21" s="6" t="s">
        <v>55</v>
      </c>
      <c r="V21" s="6" t="s">
        <v>55</v>
      </c>
      <c r="W21" s="6" t="s">
        <v>55</v>
      </c>
      <c r="X21" s="6" t="s">
        <v>55</v>
      </c>
      <c r="Y21" s="6" t="s">
        <v>55</v>
      </c>
      <c r="Z21" s="6" t="s">
        <v>55</v>
      </c>
      <c r="AA21" s="6" t="s">
        <v>55</v>
      </c>
      <c r="AB21" s="6" t="s">
        <v>55</v>
      </c>
      <c r="AC21" s="6" t="s">
        <v>55</v>
      </c>
      <c r="AD21" s="6"/>
      <c r="AE21" s="6"/>
      <c r="AF21" s="48"/>
      <c r="AG21" s="6">
        <f>AF21/B21</f>
        <v>0</v>
      </c>
    </row>
    <row r="22" spans="1:33" ht="18">
      <c r="A22" s="103" t="s">
        <v>52</v>
      </c>
      <c r="B22" s="42">
        <v>59</v>
      </c>
      <c r="C22" s="36">
        <f>B22*12</f>
        <v>708</v>
      </c>
      <c r="D22" s="36">
        <f>B22*23</f>
        <v>1357</v>
      </c>
      <c r="E22" s="36"/>
      <c r="F22" s="10">
        <v>16.65</v>
      </c>
      <c r="G22" s="8" t="s">
        <v>4</v>
      </c>
      <c r="H22" s="6" t="s">
        <v>55</v>
      </c>
      <c r="I22" s="6" t="s">
        <v>55</v>
      </c>
      <c r="J22" s="6" t="s">
        <v>55</v>
      </c>
      <c r="K22" s="6" t="s">
        <v>55</v>
      </c>
      <c r="L22" s="6" t="s">
        <v>55</v>
      </c>
      <c r="M22" s="6" t="s">
        <v>55</v>
      </c>
      <c r="N22" s="6" t="s">
        <v>55</v>
      </c>
      <c r="O22" s="6" t="s">
        <v>55</v>
      </c>
      <c r="P22" s="6" t="s">
        <v>55</v>
      </c>
      <c r="Q22" s="6" t="s">
        <v>55</v>
      </c>
      <c r="R22" s="6" t="s">
        <v>55</v>
      </c>
      <c r="S22" s="6" t="s">
        <v>55</v>
      </c>
      <c r="T22" s="6" t="s">
        <v>55</v>
      </c>
      <c r="U22" s="6" t="s">
        <v>55</v>
      </c>
      <c r="V22" s="6" t="s">
        <v>55</v>
      </c>
      <c r="W22" s="6" t="s">
        <v>55</v>
      </c>
      <c r="X22" s="6" t="s">
        <v>55</v>
      </c>
      <c r="Y22" s="6" t="s">
        <v>55</v>
      </c>
      <c r="Z22" s="6" t="s">
        <v>55</v>
      </c>
      <c r="AA22" s="6" t="s">
        <v>55</v>
      </c>
      <c r="AB22" s="6" t="s">
        <v>55</v>
      </c>
      <c r="AC22" s="6" t="s">
        <v>55</v>
      </c>
      <c r="AD22" s="6"/>
      <c r="AE22" s="6"/>
      <c r="AF22" s="48"/>
      <c r="AG22" s="6">
        <f>AF22/B22</f>
        <v>0</v>
      </c>
    </row>
    <row r="23" spans="1:33" ht="18">
      <c r="A23" s="103" t="s">
        <v>40</v>
      </c>
      <c r="B23" s="42">
        <v>59</v>
      </c>
      <c r="C23" s="36">
        <f>B23*12</f>
        <v>708</v>
      </c>
      <c r="D23" s="36">
        <f>B23*23</f>
        <v>1357</v>
      </c>
      <c r="E23" s="36"/>
      <c r="F23" s="10">
        <v>7.25</v>
      </c>
      <c r="G23" s="8" t="s">
        <v>3</v>
      </c>
      <c r="H23" s="6">
        <v>17.28</v>
      </c>
      <c r="I23" s="6">
        <v>19.28</v>
      </c>
      <c r="J23" s="6">
        <v>39</v>
      </c>
      <c r="K23" s="6">
        <v>15.94</v>
      </c>
      <c r="L23" s="6" t="s">
        <v>55</v>
      </c>
      <c r="M23" s="6" t="s">
        <v>55</v>
      </c>
      <c r="N23" s="6" t="s">
        <v>55</v>
      </c>
      <c r="O23" s="6" t="s">
        <v>55</v>
      </c>
      <c r="P23" s="6" t="s">
        <v>55</v>
      </c>
      <c r="Q23" s="6" t="s">
        <v>55</v>
      </c>
      <c r="R23" s="6" t="s">
        <v>55</v>
      </c>
      <c r="S23" s="6" t="s">
        <v>55</v>
      </c>
      <c r="T23" s="6" t="s">
        <v>55</v>
      </c>
      <c r="U23" s="6" t="s">
        <v>55</v>
      </c>
      <c r="V23" s="6" t="s">
        <v>55</v>
      </c>
      <c r="W23" s="6" t="s">
        <v>55</v>
      </c>
      <c r="X23" s="6" t="s">
        <v>55</v>
      </c>
      <c r="Y23" s="6" t="s">
        <v>55</v>
      </c>
      <c r="Z23" s="6" t="s">
        <v>55</v>
      </c>
      <c r="AA23" s="6" t="s">
        <v>55</v>
      </c>
      <c r="AB23" s="6" t="s">
        <v>55</v>
      </c>
      <c r="AC23" s="6" t="s">
        <v>55</v>
      </c>
      <c r="AD23" s="6"/>
      <c r="AE23" s="6"/>
      <c r="AF23" s="48"/>
      <c r="AG23" s="6">
        <f>AF23/B23</f>
        <v>0</v>
      </c>
    </row>
    <row r="24" spans="1:33" ht="18">
      <c r="A24" s="103" t="s">
        <v>45</v>
      </c>
      <c r="B24" s="42">
        <v>59</v>
      </c>
      <c r="C24" s="36">
        <f>B24*12</f>
        <v>708</v>
      </c>
      <c r="D24" s="36">
        <f>B24*23</f>
        <v>1357</v>
      </c>
      <c r="E24" s="36"/>
      <c r="F24" s="10" t="s">
        <v>3</v>
      </c>
      <c r="G24" s="8">
        <v>4.15</v>
      </c>
      <c r="H24" s="6" t="s">
        <v>3</v>
      </c>
      <c r="I24" s="6">
        <v>5.93</v>
      </c>
      <c r="J24" s="6" t="s">
        <v>3</v>
      </c>
      <c r="K24" s="6">
        <v>8</v>
      </c>
      <c r="L24" s="6" t="s">
        <v>3</v>
      </c>
      <c r="M24" s="6">
        <v>15.35</v>
      </c>
      <c r="N24" s="6">
        <v>14.69</v>
      </c>
      <c r="O24" s="6" t="s">
        <v>4</v>
      </c>
      <c r="P24" s="6" t="s">
        <v>55</v>
      </c>
      <c r="Q24" s="6" t="s">
        <v>55</v>
      </c>
      <c r="R24" s="6" t="s">
        <v>55</v>
      </c>
      <c r="S24" s="6" t="s">
        <v>55</v>
      </c>
      <c r="T24" s="6" t="s">
        <v>55</v>
      </c>
      <c r="U24" s="6" t="s">
        <v>55</v>
      </c>
      <c r="V24" s="6" t="s">
        <v>55</v>
      </c>
      <c r="W24" s="6" t="s">
        <v>55</v>
      </c>
      <c r="X24" s="6" t="s">
        <v>55</v>
      </c>
      <c r="Y24" s="6" t="s">
        <v>55</v>
      </c>
      <c r="Z24" s="6" t="s">
        <v>55</v>
      </c>
      <c r="AA24" s="6" t="s">
        <v>55</v>
      </c>
      <c r="AB24" s="6" t="s">
        <v>55</v>
      </c>
      <c r="AC24" s="6" t="s">
        <v>55</v>
      </c>
      <c r="AD24" s="6"/>
      <c r="AE24" s="6"/>
      <c r="AF24" s="48">
        <v>1100</v>
      </c>
      <c r="AG24" s="6">
        <f>AF24/B24</f>
        <v>18.64406779661017</v>
      </c>
    </row>
    <row r="25" spans="1:32" s="100" customFormat="1" ht="5.25" customHeight="1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102"/>
    </row>
    <row r="26" spans="1:7" ht="24" thickBot="1">
      <c r="A26" s="130" t="s">
        <v>13</v>
      </c>
      <c r="B26" s="131"/>
      <c r="C26" s="131"/>
      <c r="D26" s="131"/>
      <c r="E26" s="132"/>
      <c r="F26" s="29" t="s">
        <v>17</v>
      </c>
      <c r="G26" s="31">
        <v>100</v>
      </c>
    </row>
    <row r="27" spans="1:38" s="69" customFormat="1" ht="18.75" thickBot="1">
      <c r="A27" s="134" t="s">
        <v>9</v>
      </c>
      <c r="B27" s="135"/>
      <c r="C27" s="135"/>
      <c r="D27" s="135"/>
      <c r="E27" s="136"/>
      <c r="F27" s="65" t="s">
        <v>17</v>
      </c>
      <c r="G27" s="66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84"/>
      <c r="AG27" s="68" t="s">
        <v>17</v>
      </c>
      <c r="AH27" s="68"/>
      <c r="AI27" s="68"/>
      <c r="AJ27" s="68"/>
      <c r="AK27" s="68"/>
      <c r="AL27" s="68"/>
    </row>
    <row r="28" spans="1:38" s="2" customFormat="1" ht="30" customHeight="1">
      <c r="A28" s="9" t="s">
        <v>14</v>
      </c>
      <c r="B28" s="9" t="s">
        <v>0</v>
      </c>
      <c r="C28" s="47" t="s">
        <v>18</v>
      </c>
      <c r="D28" s="47" t="s">
        <v>19</v>
      </c>
      <c r="E28" s="34" t="s">
        <v>15</v>
      </c>
      <c r="F28" s="15"/>
      <c r="G28" s="104"/>
      <c r="H28" s="104"/>
      <c r="I28" s="104"/>
      <c r="J28" s="104"/>
      <c r="K28" s="104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>
        <v>2200</v>
      </c>
      <c r="Z28" s="52">
        <v>2300</v>
      </c>
      <c r="AA28" s="52">
        <v>2400</v>
      </c>
      <c r="AB28" s="52"/>
      <c r="AC28" s="52"/>
      <c r="AD28" s="52"/>
      <c r="AE28" s="52"/>
      <c r="AF28" s="85"/>
      <c r="AG28" s="52"/>
      <c r="AH28" s="52"/>
      <c r="AI28" s="52"/>
      <c r="AJ28" s="52"/>
      <c r="AK28" s="52"/>
      <c r="AL28" s="52"/>
    </row>
    <row r="29" spans="1:38" ht="18">
      <c r="A29" s="70" t="s">
        <v>42</v>
      </c>
      <c r="B29" s="10">
        <v>76</v>
      </c>
      <c r="C29" s="36">
        <f aca="true" t="shared" si="0" ref="C29:C41">B29*12</f>
        <v>912</v>
      </c>
      <c r="D29" s="36">
        <f>B29*23</f>
        <v>1748</v>
      </c>
      <c r="E29" s="36"/>
      <c r="F29" s="10" t="s">
        <v>3</v>
      </c>
      <c r="G29" s="8">
        <v>15.5</v>
      </c>
      <c r="H29" s="6" t="s">
        <v>4</v>
      </c>
      <c r="I29" s="6" t="s">
        <v>55</v>
      </c>
      <c r="J29" s="6" t="s">
        <v>55</v>
      </c>
      <c r="K29" s="6" t="s">
        <v>55</v>
      </c>
      <c r="L29" s="6" t="s">
        <v>55</v>
      </c>
      <c r="M29" s="6" t="s">
        <v>55</v>
      </c>
      <c r="N29" s="6" t="s">
        <v>55</v>
      </c>
      <c r="O29" s="6" t="s">
        <v>55</v>
      </c>
      <c r="P29" s="6" t="s">
        <v>55</v>
      </c>
      <c r="Q29" s="6" t="s">
        <v>55</v>
      </c>
      <c r="R29" s="6" t="s">
        <v>55</v>
      </c>
      <c r="S29" s="6" t="s">
        <v>55</v>
      </c>
      <c r="T29" s="6" t="s">
        <v>55</v>
      </c>
      <c r="U29" s="6" t="s">
        <v>55</v>
      </c>
      <c r="V29" s="6" t="s">
        <v>55</v>
      </c>
      <c r="W29" s="6" t="s">
        <v>55</v>
      </c>
      <c r="X29" s="6" t="s">
        <v>55</v>
      </c>
      <c r="Y29" s="6" t="s">
        <v>55</v>
      </c>
      <c r="Z29" s="6" t="s">
        <v>55</v>
      </c>
      <c r="AA29" s="6" t="s">
        <v>55</v>
      </c>
      <c r="AB29" s="6" t="s">
        <v>55</v>
      </c>
      <c r="AC29" s="6" t="s">
        <v>55</v>
      </c>
      <c r="AD29" s="6"/>
      <c r="AE29" s="6"/>
      <c r="AF29" s="48"/>
      <c r="AG29" s="6">
        <f>AF29/B29</f>
        <v>0</v>
      </c>
      <c r="AH29" s="6"/>
      <c r="AI29" s="6"/>
      <c r="AJ29" s="6"/>
      <c r="AK29" s="6"/>
      <c r="AL29" s="6"/>
    </row>
    <row r="30" spans="1:38" ht="18.75" thickBot="1">
      <c r="A30" s="70" t="s">
        <v>23</v>
      </c>
      <c r="B30" s="10">
        <v>80</v>
      </c>
      <c r="C30" s="36">
        <f t="shared" si="0"/>
        <v>960</v>
      </c>
      <c r="D30" s="36">
        <f aca="true" t="shared" si="1" ref="D30:D39">B30*23</f>
        <v>1840</v>
      </c>
      <c r="E30" s="36"/>
      <c r="F30" s="10">
        <v>11.82</v>
      </c>
      <c r="G30" s="8">
        <v>9.16</v>
      </c>
      <c r="H30" s="6" t="s">
        <v>4</v>
      </c>
      <c r="I30" s="6" t="s">
        <v>55</v>
      </c>
      <c r="J30" s="6" t="s">
        <v>55</v>
      </c>
      <c r="K30" s="6" t="s">
        <v>55</v>
      </c>
      <c r="L30" s="6" t="s">
        <v>55</v>
      </c>
      <c r="M30" s="6" t="s">
        <v>55</v>
      </c>
      <c r="N30" s="6" t="s">
        <v>55</v>
      </c>
      <c r="O30" s="6" t="s">
        <v>55</v>
      </c>
      <c r="P30" s="6" t="s">
        <v>55</v>
      </c>
      <c r="Q30" s="6" t="s">
        <v>55</v>
      </c>
      <c r="R30" s="6" t="s">
        <v>55</v>
      </c>
      <c r="S30" s="6" t="s">
        <v>55</v>
      </c>
      <c r="T30" s="6" t="s">
        <v>55</v>
      </c>
      <c r="U30" s="6" t="s">
        <v>55</v>
      </c>
      <c r="V30" s="6" t="s">
        <v>55</v>
      </c>
      <c r="W30" s="6" t="s">
        <v>55</v>
      </c>
      <c r="X30" s="6" t="s">
        <v>55</v>
      </c>
      <c r="Y30" s="6" t="s">
        <v>55</v>
      </c>
      <c r="Z30" s="6" t="s">
        <v>55</v>
      </c>
      <c r="AA30" s="6" t="s">
        <v>55</v>
      </c>
      <c r="AB30" s="6" t="s">
        <v>55</v>
      </c>
      <c r="AC30" s="6" t="s">
        <v>55</v>
      </c>
      <c r="AD30" s="6"/>
      <c r="AE30" s="6"/>
      <c r="AF30" s="48"/>
      <c r="AG30" s="6">
        <f aca="true" t="shared" si="2" ref="AG30:AG40">AF30/B30</f>
        <v>0</v>
      </c>
      <c r="AH30" s="6"/>
      <c r="AI30" s="6"/>
      <c r="AJ30" s="6"/>
      <c r="AK30" s="6"/>
      <c r="AL30" s="6"/>
    </row>
    <row r="31" spans="1:38" ht="18">
      <c r="A31" s="71" t="s">
        <v>24</v>
      </c>
      <c r="B31" s="11">
        <v>71</v>
      </c>
      <c r="C31" s="36">
        <f t="shared" si="0"/>
        <v>852</v>
      </c>
      <c r="D31" s="36">
        <f t="shared" si="1"/>
        <v>1633</v>
      </c>
      <c r="E31" s="35"/>
      <c r="F31" s="6">
        <v>2.71</v>
      </c>
      <c r="G31" s="8">
        <v>2.66</v>
      </c>
      <c r="H31" s="6" t="s">
        <v>3</v>
      </c>
      <c r="I31" s="6">
        <v>3.82</v>
      </c>
      <c r="J31" s="6" t="s">
        <v>3</v>
      </c>
      <c r="K31" s="6">
        <v>5.28</v>
      </c>
      <c r="L31" s="6" t="s">
        <v>3</v>
      </c>
      <c r="M31" s="6">
        <v>6.25</v>
      </c>
      <c r="N31" s="6">
        <v>7.35</v>
      </c>
      <c r="O31" s="6">
        <v>7.94</v>
      </c>
      <c r="P31" s="6">
        <v>11.16</v>
      </c>
      <c r="Q31" s="6" t="s">
        <v>4</v>
      </c>
      <c r="R31" s="6" t="s">
        <v>55</v>
      </c>
      <c r="S31" s="6" t="s">
        <v>55</v>
      </c>
      <c r="T31" s="6" t="s">
        <v>55</v>
      </c>
      <c r="U31" s="6" t="s">
        <v>55</v>
      </c>
      <c r="V31" s="6" t="s">
        <v>55</v>
      </c>
      <c r="W31" s="6" t="s">
        <v>55</v>
      </c>
      <c r="X31" s="6" t="s">
        <v>55</v>
      </c>
      <c r="Y31" s="6" t="s">
        <v>55</v>
      </c>
      <c r="Z31" s="6" t="s">
        <v>55</v>
      </c>
      <c r="AA31" s="6" t="s">
        <v>55</v>
      </c>
      <c r="AB31" s="6" t="s">
        <v>55</v>
      </c>
      <c r="AC31" s="6" t="s">
        <v>55</v>
      </c>
      <c r="AD31" s="6"/>
      <c r="AE31" s="6"/>
      <c r="AF31" s="48"/>
      <c r="AG31" s="6">
        <f t="shared" si="2"/>
        <v>0</v>
      </c>
      <c r="AH31" s="6"/>
      <c r="AI31" s="6"/>
      <c r="AJ31" s="6"/>
      <c r="AK31" s="6"/>
      <c r="AL31" s="6"/>
    </row>
    <row r="32" spans="1:38" ht="18">
      <c r="A32" s="70" t="s">
        <v>33</v>
      </c>
      <c r="B32" s="10">
        <v>63</v>
      </c>
      <c r="C32" s="36">
        <f t="shared" si="0"/>
        <v>756</v>
      </c>
      <c r="D32" s="36">
        <f t="shared" si="1"/>
        <v>1449</v>
      </c>
      <c r="E32" s="36"/>
      <c r="F32" s="10" t="s">
        <v>3</v>
      </c>
      <c r="G32" s="8" t="s">
        <v>3</v>
      </c>
      <c r="H32" s="6">
        <v>6.44</v>
      </c>
      <c r="I32" s="6" t="s">
        <v>3</v>
      </c>
      <c r="J32" s="6">
        <v>8.37</v>
      </c>
      <c r="K32" s="6">
        <v>10.09</v>
      </c>
      <c r="L32" s="6">
        <v>21.62</v>
      </c>
      <c r="M32" s="6">
        <v>28.5</v>
      </c>
      <c r="N32" s="6">
        <v>26.32</v>
      </c>
      <c r="O32" s="6">
        <v>29.6</v>
      </c>
      <c r="P32" s="6" t="s">
        <v>4</v>
      </c>
      <c r="Q32" s="6" t="s">
        <v>55</v>
      </c>
      <c r="R32" s="6" t="s">
        <v>55</v>
      </c>
      <c r="S32" s="6" t="s">
        <v>55</v>
      </c>
      <c r="T32" s="6" t="s">
        <v>55</v>
      </c>
      <c r="U32" s="6" t="s">
        <v>55</v>
      </c>
      <c r="V32" s="6" t="s">
        <v>55</v>
      </c>
      <c r="W32" s="6" t="s">
        <v>55</v>
      </c>
      <c r="X32" s="6" t="s">
        <v>55</v>
      </c>
      <c r="Y32" s="6" t="s">
        <v>55</v>
      </c>
      <c r="Z32" s="6" t="s">
        <v>55</v>
      </c>
      <c r="AA32" s="6" t="s">
        <v>55</v>
      </c>
      <c r="AB32" s="6" t="s">
        <v>55</v>
      </c>
      <c r="AC32" s="6" t="s">
        <v>55</v>
      </c>
      <c r="AD32" s="6"/>
      <c r="AE32" s="6"/>
      <c r="AF32" s="48"/>
      <c r="AG32" s="6">
        <f t="shared" si="2"/>
        <v>0</v>
      </c>
      <c r="AH32" s="6"/>
      <c r="AI32" s="6"/>
      <c r="AJ32" s="6"/>
      <c r="AK32" s="6"/>
      <c r="AL32" s="6"/>
    </row>
    <row r="33" spans="1:38" ht="18">
      <c r="A33" s="70" t="s">
        <v>26</v>
      </c>
      <c r="B33" s="10">
        <v>61</v>
      </c>
      <c r="C33" s="36">
        <f t="shared" si="0"/>
        <v>732</v>
      </c>
      <c r="D33" s="36">
        <f t="shared" si="1"/>
        <v>1403</v>
      </c>
      <c r="E33" s="36"/>
      <c r="F33" s="6" t="s">
        <v>3</v>
      </c>
      <c r="G33" s="8" t="s">
        <v>3</v>
      </c>
      <c r="H33" s="6">
        <v>4.81</v>
      </c>
      <c r="I33" s="6" t="s">
        <v>3</v>
      </c>
      <c r="J33" s="6" t="s">
        <v>3</v>
      </c>
      <c r="K33" s="6">
        <v>5.28</v>
      </c>
      <c r="L33" s="6" t="s">
        <v>3</v>
      </c>
      <c r="M33" s="6">
        <v>6.57</v>
      </c>
      <c r="N33" s="6" t="s">
        <v>3</v>
      </c>
      <c r="O33" s="6">
        <v>11.19</v>
      </c>
      <c r="P33" s="6" t="s">
        <v>3</v>
      </c>
      <c r="Q33" s="6">
        <v>32.21</v>
      </c>
      <c r="R33" s="6" t="s">
        <v>55</v>
      </c>
      <c r="S33" s="6" t="s">
        <v>55</v>
      </c>
      <c r="T33" s="6" t="s">
        <v>55</v>
      </c>
      <c r="U33" s="6" t="s">
        <v>55</v>
      </c>
      <c r="V33" s="6" t="s">
        <v>55</v>
      </c>
      <c r="W33" s="6" t="s">
        <v>55</v>
      </c>
      <c r="X33" s="6" t="s">
        <v>55</v>
      </c>
      <c r="Y33" s="6" t="s">
        <v>55</v>
      </c>
      <c r="Z33" s="6" t="s">
        <v>55</v>
      </c>
      <c r="AA33" s="6" t="s">
        <v>55</v>
      </c>
      <c r="AB33" s="6" t="s">
        <v>55</v>
      </c>
      <c r="AC33" s="6" t="s">
        <v>55</v>
      </c>
      <c r="AD33" s="6"/>
      <c r="AE33" s="6"/>
      <c r="AF33" s="48"/>
      <c r="AG33" s="6">
        <f t="shared" si="2"/>
        <v>0</v>
      </c>
      <c r="AH33" s="6"/>
      <c r="AI33" s="6"/>
      <c r="AJ33" s="6"/>
      <c r="AK33" s="6"/>
      <c r="AL33" s="6"/>
    </row>
    <row r="34" spans="1:38" ht="18">
      <c r="A34" s="70" t="s">
        <v>28</v>
      </c>
      <c r="B34" s="10">
        <v>67</v>
      </c>
      <c r="C34" s="36">
        <f t="shared" si="0"/>
        <v>804</v>
      </c>
      <c r="D34" s="36">
        <f t="shared" si="1"/>
        <v>1541</v>
      </c>
      <c r="E34" s="36"/>
      <c r="F34" s="6" t="s">
        <v>3</v>
      </c>
      <c r="G34" s="8" t="s">
        <v>3</v>
      </c>
      <c r="H34" s="6">
        <v>4.68</v>
      </c>
      <c r="I34" s="6" t="s">
        <v>3</v>
      </c>
      <c r="J34" s="6" t="s">
        <v>3</v>
      </c>
      <c r="K34" s="6">
        <v>6.63</v>
      </c>
      <c r="L34" s="6" t="s">
        <v>3</v>
      </c>
      <c r="M34" s="6">
        <v>6.41</v>
      </c>
      <c r="N34" s="6">
        <v>7.13</v>
      </c>
      <c r="O34" s="6">
        <v>9.63</v>
      </c>
      <c r="P34" s="6">
        <v>8.91</v>
      </c>
      <c r="Q34" s="6">
        <v>16.38</v>
      </c>
      <c r="R34" s="6">
        <v>23.03</v>
      </c>
      <c r="S34" s="6">
        <v>13.06</v>
      </c>
      <c r="T34" s="6">
        <v>12.81</v>
      </c>
      <c r="U34" s="6">
        <v>40.75</v>
      </c>
      <c r="V34" s="6">
        <v>34.44</v>
      </c>
      <c r="W34" s="6" t="s">
        <v>55</v>
      </c>
      <c r="X34" s="6" t="s">
        <v>55</v>
      </c>
      <c r="Y34" s="6" t="s">
        <v>55</v>
      </c>
      <c r="Z34" s="6" t="s">
        <v>55</v>
      </c>
      <c r="AA34" s="6" t="s">
        <v>55</v>
      </c>
      <c r="AB34" s="6" t="s">
        <v>55</v>
      </c>
      <c r="AC34" s="6" t="s">
        <v>55</v>
      </c>
      <c r="AD34" s="6"/>
      <c r="AE34" s="6"/>
      <c r="AF34" s="48">
        <v>1900</v>
      </c>
      <c r="AG34" s="6">
        <f t="shared" si="2"/>
        <v>28.35820895522388</v>
      </c>
      <c r="AH34" s="6"/>
      <c r="AI34" s="6"/>
      <c r="AJ34" s="6"/>
      <c r="AK34" s="6"/>
      <c r="AL34" s="6"/>
    </row>
    <row r="35" spans="1:38" ht="18">
      <c r="A35" s="70" t="s">
        <v>29</v>
      </c>
      <c r="B35" s="10">
        <v>75</v>
      </c>
      <c r="C35" s="36">
        <f t="shared" si="0"/>
        <v>900</v>
      </c>
      <c r="D35" s="36">
        <f t="shared" si="1"/>
        <v>1725</v>
      </c>
      <c r="E35" s="36"/>
      <c r="F35" s="6" t="s">
        <v>3</v>
      </c>
      <c r="G35" s="8" t="s">
        <v>3</v>
      </c>
      <c r="H35" s="6">
        <v>3.58</v>
      </c>
      <c r="I35" s="6" t="s">
        <v>3</v>
      </c>
      <c r="J35" s="6" t="s">
        <v>3</v>
      </c>
      <c r="K35" s="6">
        <v>4.89</v>
      </c>
      <c r="L35" s="6" t="s">
        <v>3</v>
      </c>
      <c r="M35" s="6">
        <v>9.81</v>
      </c>
      <c r="N35" s="6">
        <v>12.97</v>
      </c>
      <c r="O35" s="6">
        <v>6.25</v>
      </c>
      <c r="P35" s="6">
        <v>6.56</v>
      </c>
      <c r="Q35" s="6">
        <v>7.19</v>
      </c>
      <c r="R35" s="6">
        <v>6.94</v>
      </c>
      <c r="S35" s="6">
        <v>6.91</v>
      </c>
      <c r="T35" s="6">
        <v>11.03</v>
      </c>
      <c r="U35" s="6">
        <v>10.72</v>
      </c>
      <c r="V35" s="6">
        <v>12.32</v>
      </c>
      <c r="W35" s="6">
        <v>18.75</v>
      </c>
      <c r="X35" s="6" t="s">
        <v>4</v>
      </c>
      <c r="Y35" s="6" t="s">
        <v>55</v>
      </c>
      <c r="Z35" s="6" t="s">
        <v>55</v>
      </c>
      <c r="AA35" s="6" t="s">
        <v>55</v>
      </c>
      <c r="AB35" s="6" t="s">
        <v>55</v>
      </c>
      <c r="AC35" s="6" t="s">
        <v>55</v>
      </c>
      <c r="AD35" s="6"/>
      <c r="AE35" s="6"/>
      <c r="AF35" s="48">
        <v>2000</v>
      </c>
      <c r="AG35" s="6">
        <f t="shared" si="2"/>
        <v>26.666666666666668</v>
      </c>
      <c r="AH35" s="6"/>
      <c r="AI35" s="6"/>
      <c r="AJ35" s="6"/>
      <c r="AK35" s="6"/>
      <c r="AL35" s="6"/>
    </row>
    <row r="36" spans="1:38" ht="18">
      <c r="A36" s="70" t="s">
        <v>35</v>
      </c>
      <c r="B36" s="10">
        <v>71</v>
      </c>
      <c r="C36" s="36">
        <f t="shared" si="0"/>
        <v>852</v>
      </c>
      <c r="D36" s="36">
        <f t="shared" si="1"/>
        <v>1633</v>
      </c>
      <c r="E36" s="36"/>
      <c r="F36" s="6" t="s">
        <v>3</v>
      </c>
      <c r="G36" s="8">
        <v>7.5</v>
      </c>
      <c r="H36" s="6" t="s">
        <v>3</v>
      </c>
      <c r="I36" s="6">
        <v>12.75</v>
      </c>
      <c r="J36" s="6">
        <v>7.01</v>
      </c>
      <c r="K36" s="6">
        <v>9.06</v>
      </c>
      <c r="L36" s="6">
        <v>11.25</v>
      </c>
      <c r="M36" s="6">
        <v>10.93</v>
      </c>
      <c r="N36" s="6">
        <v>9.31</v>
      </c>
      <c r="O36" s="6">
        <v>14.44</v>
      </c>
      <c r="P36" s="6">
        <v>28.25</v>
      </c>
      <c r="Q36" s="6">
        <v>18.47</v>
      </c>
      <c r="R36" s="6" t="s">
        <v>4</v>
      </c>
      <c r="S36" s="6" t="s">
        <v>55</v>
      </c>
      <c r="T36" s="6" t="s">
        <v>55</v>
      </c>
      <c r="U36" s="6" t="s">
        <v>55</v>
      </c>
      <c r="V36" s="6" t="s">
        <v>55</v>
      </c>
      <c r="W36" s="6" t="s">
        <v>55</v>
      </c>
      <c r="X36" s="6" t="s">
        <v>55</v>
      </c>
      <c r="Y36" s="6" t="s">
        <v>55</v>
      </c>
      <c r="Z36" s="6" t="s">
        <v>55</v>
      </c>
      <c r="AA36" s="6" t="s">
        <v>55</v>
      </c>
      <c r="AB36" s="6" t="s">
        <v>55</v>
      </c>
      <c r="AC36" s="6" t="s">
        <v>55</v>
      </c>
      <c r="AD36" s="6"/>
      <c r="AE36" s="6"/>
      <c r="AF36" s="48"/>
      <c r="AG36" s="6">
        <f t="shared" si="2"/>
        <v>0</v>
      </c>
      <c r="AH36" s="6"/>
      <c r="AI36" s="6"/>
      <c r="AJ36" s="6"/>
      <c r="AK36" s="6"/>
      <c r="AL36" s="6"/>
    </row>
    <row r="37" spans="1:38" ht="18">
      <c r="A37" s="70" t="s">
        <v>39</v>
      </c>
      <c r="B37" s="10">
        <v>76</v>
      </c>
      <c r="C37" s="36">
        <f t="shared" si="0"/>
        <v>912</v>
      </c>
      <c r="D37" s="36">
        <f t="shared" si="1"/>
        <v>1748</v>
      </c>
      <c r="E37" s="36"/>
      <c r="F37" s="6" t="s">
        <v>3</v>
      </c>
      <c r="G37" s="8">
        <v>11.06</v>
      </c>
      <c r="H37" s="6">
        <v>8.94</v>
      </c>
      <c r="I37" s="6">
        <v>4.88</v>
      </c>
      <c r="J37" s="6" t="s">
        <v>3</v>
      </c>
      <c r="K37" s="6" t="s">
        <v>3</v>
      </c>
      <c r="L37" s="6">
        <v>7.66</v>
      </c>
      <c r="M37" s="6">
        <v>10.69</v>
      </c>
      <c r="N37" s="6" t="s">
        <v>55</v>
      </c>
      <c r="O37" s="6" t="s">
        <v>55</v>
      </c>
      <c r="P37" s="6" t="s">
        <v>55</v>
      </c>
      <c r="Q37" s="6" t="s">
        <v>55</v>
      </c>
      <c r="R37" s="6" t="s">
        <v>55</v>
      </c>
      <c r="S37" s="6" t="s">
        <v>55</v>
      </c>
      <c r="T37" s="6" t="s">
        <v>55</v>
      </c>
      <c r="U37" s="6" t="s">
        <v>55</v>
      </c>
      <c r="V37" s="6" t="s">
        <v>55</v>
      </c>
      <c r="W37" s="6" t="s">
        <v>55</v>
      </c>
      <c r="X37" s="6" t="s">
        <v>55</v>
      </c>
      <c r="Y37" s="6" t="s">
        <v>55</v>
      </c>
      <c r="Z37" s="6" t="s">
        <v>55</v>
      </c>
      <c r="AA37" s="6" t="s">
        <v>55</v>
      </c>
      <c r="AB37" s="6" t="s">
        <v>55</v>
      </c>
      <c r="AC37" s="6" t="s">
        <v>55</v>
      </c>
      <c r="AD37" s="6"/>
      <c r="AE37" s="6"/>
      <c r="AF37" s="48"/>
      <c r="AG37" s="6">
        <f t="shared" si="2"/>
        <v>0</v>
      </c>
      <c r="AH37" s="6"/>
      <c r="AI37" s="6"/>
      <c r="AJ37" s="6"/>
      <c r="AK37" s="6"/>
      <c r="AL37" s="6"/>
    </row>
    <row r="38" spans="1:38" ht="18">
      <c r="A38" s="70" t="s">
        <v>53</v>
      </c>
      <c r="B38" s="10">
        <v>72</v>
      </c>
      <c r="C38" s="36">
        <f t="shared" si="0"/>
        <v>864</v>
      </c>
      <c r="D38" s="36">
        <f t="shared" si="1"/>
        <v>1656</v>
      </c>
      <c r="E38" s="36"/>
      <c r="F38" s="6" t="s">
        <v>3</v>
      </c>
      <c r="G38" s="8">
        <v>35.38</v>
      </c>
      <c r="H38" s="6" t="s">
        <v>4</v>
      </c>
      <c r="I38" s="6" t="s">
        <v>55</v>
      </c>
      <c r="J38" s="6" t="s">
        <v>55</v>
      </c>
      <c r="K38" s="6" t="s">
        <v>55</v>
      </c>
      <c r="L38" s="6" t="s">
        <v>55</v>
      </c>
      <c r="M38" s="6" t="s">
        <v>55</v>
      </c>
      <c r="N38" s="6" t="s">
        <v>55</v>
      </c>
      <c r="O38" s="6" t="s">
        <v>55</v>
      </c>
      <c r="P38" s="6" t="s">
        <v>55</v>
      </c>
      <c r="Q38" s="6" t="s">
        <v>55</v>
      </c>
      <c r="R38" s="6" t="s">
        <v>55</v>
      </c>
      <c r="S38" s="6" t="s">
        <v>55</v>
      </c>
      <c r="T38" s="6" t="s">
        <v>55</v>
      </c>
      <c r="U38" s="6" t="s">
        <v>55</v>
      </c>
      <c r="V38" s="6" t="s">
        <v>55</v>
      </c>
      <c r="W38" s="6" t="s">
        <v>55</v>
      </c>
      <c r="X38" s="6" t="s">
        <v>55</v>
      </c>
      <c r="Y38" s="6" t="s">
        <v>55</v>
      </c>
      <c r="Z38" s="6" t="s">
        <v>55</v>
      </c>
      <c r="AA38" s="6" t="s">
        <v>55</v>
      </c>
      <c r="AB38" s="6" t="s">
        <v>55</v>
      </c>
      <c r="AC38" s="6" t="s">
        <v>55</v>
      </c>
      <c r="AD38" s="6"/>
      <c r="AE38" s="6"/>
      <c r="AF38" s="48"/>
      <c r="AG38" s="6">
        <f t="shared" si="2"/>
        <v>0</v>
      </c>
      <c r="AH38" s="6"/>
      <c r="AI38" s="6"/>
      <c r="AJ38" s="6"/>
      <c r="AK38" s="6"/>
      <c r="AL38" s="6"/>
    </row>
    <row r="39" spans="1:38" ht="18">
      <c r="A39" s="72" t="s">
        <v>50</v>
      </c>
      <c r="B39" s="22">
        <v>76</v>
      </c>
      <c r="C39" s="36">
        <f t="shared" si="0"/>
        <v>912</v>
      </c>
      <c r="D39" s="36">
        <f t="shared" si="1"/>
        <v>1748</v>
      </c>
      <c r="E39" s="37"/>
      <c r="F39" s="6" t="s">
        <v>3</v>
      </c>
      <c r="G39" s="23">
        <v>4.78</v>
      </c>
      <c r="H39" s="24" t="s">
        <v>3</v>
      </c>
      <c r="I39" s="24" t="s">
        <v>3</v>
      </c>
      <c r="J39" s="24">
        <v>4.65</v>
      </c>
      <c r="K39" s="24" t="s">
        <v>3</v>
      </c>
      <c r="L39" s="24" t="s">
        <v>3</v>
      </c>
      <c r="M39" s="24">
        <v>6.5</v>
      </c>
      <c r="N39" s="24" t="s">
        <v>3</v>
      </c>
      <c r="O39" s="24">
        <v>8.75</v>
      </c>
      <c r="P39" s="24" t="s">
        <v>3</v>
      </c>
      <c r="Q39" s="24">
        <v>13.25</v>
      </c>
      <c r="R39" s="24" t="s">
        <v>3</v>
      </c>
      <c r="S39" s="24">
        <v>17.03</v>
      </c>
      <c r="T39" s="24" t="s">
        <v>3</v>
      </c>
      <c r="U39" s="24">
        <v>25.59</v>
      </c>
      <c r="V39" s="24">
        <v>30.75</v>
      </c>
      <c r="W39" s="24">
        <v>100.81</v>
      </c>
      <c r="X39" s="24" t="s">
        <v>4</v>
      </c>
      <c r="Y39" s="24" t="s">
        <v>55</v>
      </c>
      <c r="Z39" s="24" t="s">
        <v>55</v>
      </c>
      <c r="AA39" s="24" t="s">
        <v>55</v>
      </c>
      <c r="AB39" s="24" t="s">
        <v>55</v>
      </c>
      <c r="AC39" s="24" t="s">
        <v>55</v>
      </c>
      <c r="AD39" s="24"/>
      <c r="AE39" s="24"/>
      <c r="AF39" s="49">
        <v>2000</v>
      </c>
      <c r="AG39" s="6">
        <f t="shared" si="2"/>
        <v>26.31578947368421</v>
      </c>
      <c r="AH39" s="6"/>
      <c r="AI39" s="6"/>
      <c r="AJ39" s="6"/>
      <c r="AK39" s="6"/>
      <c r="AL39" s="6"/>
    </row>
    <row r="40" spans="1:38" ht="18">
      <c r="A40" s="70" t="s">
        <v>27</v>
      </c>
      <c r="B40" s="10">
        <v>74</v>
      </c>
      <c r="C40" s="36">
        <f t="shared" si="0"/>
        <v>888</v>
      </c>
      <c r="D40" s="36">
        <f>B40*23</f>
        <v>1702</v>
      </c>
      <c r="E40" s="37"/>
      <c r="F40" s="6" t="s">
        <v>3</v>
      </c>
      <c r="G40" s="23" t="s">
        <v>3</v>
      </c>
      <c r="H40" s="24">
        <v>3.94</v>
      </c>
      <c r="I40" s="24" t="s">
        <v>3</v>
      </c>
      <c r="J40" s="24" t="s">
        <v>3</v>
      </c>
      <c r="K40" s="24">
        <v>5.34</v>
      </c>
      <c r="L40" s="24" t="s">
        <v>3</v>
      </c>
      <c r="M40" s="24" t="s">
        <v>3</v>
      </c>
      <c r="N40" s="24">
        <v>6.66</v>
      </c>
      <c r="O40" s="24" t="s">
        <v>3</v>
      </c>
      <c r="P40" s="24" t="s">
        <v>3</v>
      </c>
      <c r="Q40" s="24">
        <v>12.25</v>
      </c>
      <c r="R40" s="24" t="s">
        <v>3</v>
      </c>
      <c r="S40" s="24">
        <v>34.69</v>
      </c>
      <c r="T40" s="24">
        <v>50.35</v>
      </c>
      <c r="U40" s="24">
        <v>10.31</v>
      </c>
      <c r="V40" s="24">
        <v>32.34</v>
      </c>
      <c r="W40" s="24">
        <v>9.81</v>
      </c>
      <c r="X40" s="24">
        <v>12.25</v>
      </c>
      <c r="Y40" s="24" t="s">
        <v>4</v>
      </c>
      <c r="Z40" s="24" t="s">
        <v>55</v>
      </c>
      <c r="AA40" s="24" t="s">
        <v>55</v>
      </c>
      <c r="AB40" s="24" t="s">
        <v>55</v>
      </c>
      <c r="AC40" s="24" t="s">
        <v>55</v>
      </c>
      <c r="AD40" s="24"/>
      <c r="AE40" s="24"/>
      <c r="AF40" s="49">
        <v>2100</v>
      </c>
      <c r="AG40" s="6">
        <f t="shared" si="2"/>
        <v>28.37837837837838</v>
      </c>
      <c r="AH40" s="6"/>
      <c r="AI40" s="6"/>
      <c r="AJ40" s="6"/>
      <c r="AK40" s="6"/>
      <c r="AL40" s="6"/>
    </row>
    <row r="41" spans="1:38" ht="18.75" thickBot="1">
      <c r="A41" s="72" t="s">
        <v>17</v>
      </c>
      <c r="B41" s="22"/>
      <c r="C41" s="36">
        <f t="shared" si="0"/>
        <v>0</v>
      </c>
      <c r="D41" s="36">
        <f>B41*23</f>
        <v>0</v>
      </c>
      <c r="E41" s="37"/>
      <c r="F41" s="6"/>
      <c r="G41" s="23"/>
      <c r="H41" s="24"/>
      <c r="I41" s="24"/>
      <c r="J41" s="24"/>
      <c r="K41" s="24"/>
      <c r="L41" s="24"/>
      <c r="M41" s="24"/>
      <c r="N41" s="24"/>
      <c r="O41" s="24" t="s">
        <v>17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49"/>
      <c r="AG41" s="6" t="e">
        <f>AF41/B41</f>
        <v>#DIV/0!</v>
      </c>
      <c r="AH41" s="6"/>
      <c r="AI41" s="6"/>
      <c r="AJ41" s="6"/>
      <c r="AK41" s="6"/>
      <c r="AL41" s="6"/>
    </row>
    <row r="42" spans="1:38" ht="4.5" customHeight="1" thickBot="1">
      <c r="A42" s="25"/>
      <c r="B42" s="26"/>
      <c r="C42" s="26"/>
      <c r="D42" s="26"/>
      <c r="E42" s="26"/>
      <c r="F42" s="38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107"/>
      <c r="Z42" s="107"/>
      <c r="AA42" s="107"/>
      <c r="AB42" s="107"/>
      <c r="AC42" s="107"/>
      <c r="AD42" s="107"/>
      <c r="AE42" s="107"/>
      <c r="AF42" s="86"/>
      <c r="AG42" s="8"/>
      <c r="AH42" s="6"/>
      <c r="AI42" s="6"/>
      <c r="AJ42" s="6"/>
      <c r="AK42" s="6"/>
      <c r="AL42" s="6"/>
    </row>
    <row r="43" spans="1:38" ht="24" customHeight="1" thickBot="1">
      <c r="A43" s="130" t="s">
        <v>12</v>
      </c>
      <c r="B43" s="131"/>
      <c r="C43" s="131"/>
      <c r="D43" s="131"/>
      <c r="E43" s="132"/>
      <c r="F43" s="29"/>
      <c r="G43" s="31">
        <v>300</v>
      </c>
      <c r="AG43" s="8"/>
      <c r="AH43" s="6"/>
      <c r="AI43" s="6"/>
      <c r="AJ43" s="6"/>
      <c r="AK43" s="6"/>
      <c r="AL43" s="6"/>
    </row>
    <row r="44" spans="1:38" ht="24" customHeight="1" thickBot="1">
      <c r="A44" s="130" t="s">
        <v>13</v>
      </c>
      <c r="B44" s="131"/>
      <c r="C44" s="131"/>
      <c r="D44" s="131"/>
      <c r="E44" s="132"/>
      <c r="F44" s="29"/>
      <c r="G44" s="31">
        <v>100</v>
      </c>
      <c r="AG44" s="8"/>
      <c r="AH44" s="6"/>
      <c r="AI44" s="6"/>
      <c r="AJ44" s="6"/>
      <c r="AK44" s="6"/>
      <c r="AL44" s="6"/>
    </row>
    <row r="45" spans="1:37" ht="36.75" customHeight="1" thickBot="1">
      <c r="A45" s="75" t="s">
        <v>17</v>
      </c>
      <c r="B45" s="73" t="s">
        <v>17</v>
      </c>
      <c r="C45" s="73"/>
      <c r="D45" s="73" t="s">
        <v>17</v>
      </c>
      <c r="E45" s="76" t="s">
        <v>20</v>
      </c>
      <c r="F45" s="30">
        <v>300</v>
      </c>
      <c r="G45" s="7">
        <f>SUM(G43:G44)</f>
        <v>400</v>
      </c>
      <c r="H45" s="7">
        <f>SUM(G45+G44)</f>
        <v>500</v>
      </c>
      <c r="I45" s="7">
        <f>SUM(H45+G44)</f>
        <v>600</v>
      </c>
      <c r="J45" s="7">
        <f>SUM(I45+G44)</f>
        <v>700</v>
      </c>
      <c r="K45" s="7">
        <f>SUM(J45+G44)</f>
        <v>800</v>
      </c>
      <c r="L45" s="7">
        <f>SUM(K45+G44)</f>
        <v>900</v>
      </c>
      <c r="M45" s="7">
        <f>SUM(L45+G44)</f>
        <v>1000</v>
      </c>
      <c r="N45" s="7">
        <f>SUM(M45+G44)</f>
        <v>1100</v>
      </c>
      <c r="O45" s="7">
        <f>SUM(N45+G44)</f>
        <v>1200</v>
      </c>
      <c r="P45" s="7">
        <f>SUM(O45+G44)</f>
        <v>1300</v>
      </c>
      <c r="Q45" s="7">
        <f>SUM(P45+G44)</f>
        <v>1400</v>
      </c>
      <c r="R45" s="7">
        <f>SUM(Q45+G44)</f>
        <v>1500</v>
      </c>
      <c r="S45" s="7">
        <f>SUM(R45+G44)</f>
        <v>1600</v>
      </c>
      <c r="T45" s="7">
        <f>SUM(S45+G44)</f>
        <v>1700</v>
      </c>
      <c r="U45" s="7">
        <f>SUM(T45+G44)</f>
        <v>1800</v>
      </c>
      <c r="V45" s="7">
        <f>SUM(U45+G44)</f>
        <v>1900</v>
      </c>
      <c r="W45" s="7">
        <f>SUM(V45+G44)</f>
        <v>2000</v>
      </c>
      <c r="X45" s="7">
        <f>SUM(W45+G44)</f>
        <v>2100</v>
      </c>
      <c r="Y45" s="7">
        <v>2200</v>
      </c>
      <c r="Z45" s="7">
        <v>2300</v>
      </c>
      <c r="AA45" s="7">
        <v>2420</v>
      </c>
      <c r="AB45" s="7">
        <v>2540</v>
      </c>
      <c r="AC45" s="7">
        <v>2660</v>
      </c>
      <c r="AD45" s="7"/>
      <c r="AE45" s="7"/>
      <c r="AF45" s="83" t="s">
        <v>6</v>
      </c>
      <c r="AG45" s="3" t="s">
        <v>1</v>
      </c>
      <c r="AH45" s="6"/>
      <c r="AI45" s="6"/>
      <c r="AJ45" s="6"/>
      <c r="AK45" s="6"/>
    </row>
    <row r="46" spans="1:38" s="62" customFormat="1" ht="18.75" thickBot="1">
      <c r="A46" s="124" t="s">
        <v>10</v>
      </c>
      <c r="B46" s="125"/>
      <c r="C46" s="125"/>
      <c r="D46" s="125"/>
      <c r="E46" s="126"/>
      <c r="F46" s="58" t="s">
        <v>17</v>
      </c>
      <c r="G46" s="59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87"/>
      <c r="AG46" s="61"/>
      <c r="AH46" s="61"/>
      <c r="AI46" s="61"/>
      <c r="AJ46" s="61"/>
      <c r="AK46" s="61"/>
      <c r="AL46" s="61"/>
    </row>
    <row r="47" spans="1:38" s="2" customFormat="1" ht="18">
      <c r="A47" s="16" t="s">
        <v>14</v>
      </c>
      <c r="B47" s="17" t="s">
        <v>0</v>
      </c>
      <c r="C47" s="46" t="s">
        <v>18</v>
      </c>
      <c r="D47" s="46" t="s">
        <v>19</v>
      </c>
      <c r="E47" s="18" t="s">
        <v>15</v>
      </c>
      <c r="F47" s="50"/>
      <c r="G47" s="51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85"/>
      <c r="AG47" s="52"/>
      <c r="AH47" s="52"/>
      <c r="AI47" s="52"/>
      <c r="AJ47" s="52"/>
      <c r="AK47" s="52"/>
      <c r="AL47" s="52"/>
    </row>
    <row r="48" spans="1:38" ht="18">
      <c r="A48" s="63" t="s">
        <v>36</v>
      </c>
      <c r="B48" s="10">
        <v>97</v>
      </c>
      <c r="C48" s="36">
        <f aca="true" t="shared" si="3" ref="C48:C60">B48*12</f>
        <v>1164</v>
      </c>
      <c r="D48" s="36">
        <f>B48*21</f>
        <v>2037</v>
      </c>
      <c r="E48" s="12"/>
      <c r="F48" s="77" t="s">
        <v>3</v>
      </c>
      <c r="G48" s="8">
        <v>14.16</v>
      </c>
      <c r="H48" s="6" t="s">
        <v>4</v>
      </c>
      <c r="I48" s="6" t="s">
        <v>55</v>
      </c>
      <c r="J48" s="6" t="s">
        <v>55</v>
      </c>
      <c r="K48" s="6" t="s">
        <v>55</v>
      </c>
      <c r="L48" s="6" t="s">
        <v>55</v>
      </c>
      <c r="M48" s="6" t="s">
        <v>55</v>
      </c>
      <c r="N48" s="6" t="s">
        <v>55</v>
      </c>
      <c r="O48" s="6" t="s">
        <v>55</v>
      </c>
      <c r="P48" s="6" t="s">
        <v>55</v>
      </c>
      <c r="Q48" s="6" t="s">
        <v>55</v>
      </c>
      <c r="R48" s="6" t="s">
        <v>55</v>
      </c>
      <c r="S48" s="6" t="s">
        <v>55</v>
      </c>
      <c r="T48" s="6" t="s">
        <v>55</v>
      </c>
      <c r="U48" s="6" t="s">
        <v>55</v>
      </c>
      <c r="V48" s="6" t="s">
        <v>55</v>
      </c>
      <c r="W48" s="6" t="s">
        <v>55</v>
      </c>
      <c r="X48" s="6" t="s">
        <v>55</v>
      </c>
      <c r="Y48" s="6" t="s">
        <v>55</v>
      </c>
      <c r="Z48" s="6" t="s">
        <v>55</v>
      </c>
      <c r="AA48" s="6" t="s">
        <v>55</v>
      </c>
      <c r="AB48" s="6" t="s">
        <v>55</v>
      </c>
      <c r="AC48" s="6" t="s">
        <v>55</v>
      </c>
      <c r="AD48" s="6"/>
      <c r="AE48" s="6"/>
      <c r="AF48" s="48" t="s">
        <v>17</v>
      </c>
      <c r="AG48" s="6">
        <f>AF48/B48</f>
        <v>0</v>
      </c>
      <c r="AH48" s="6"/>
      <c r="AI48" s="6"/>
      <c r="AJ48" s="6"/>
      <c r="AK48" s="6"/>
      <c r="AL48" s="6"/>
    </row>
    <row r="49" spans="1:38" ht="18">
      <c r="A49" s="63" t="s">
        <v>34</v>
      </c>
      <c r="B49" s="10">
        <v>87</v>
      </c>
      <c r="C49" s="36">
        <f t="shared" si="3"/>
        <v>1044</v>
      </c>
      <c r="D49" s="36">
        <f aca="true" t="shared" si="4" ref="D49:D58">B49*21</f>
        <v>1827</v>
      </c>
      <c r="E49" s="12"/>
      <c r="F49" s="77" t="s">
        <v>3</v>
      </c>
      <c r="G49" s="8" t="s">
        <v>3</v>
      </c>
      <c r="H49" s="6">
        <v>3.03</v>
      </c>
      <c r="I49" s="6" t="s">
        <v>3</v>
      </c>
      <c r="J49" s="6" t="s">
        <v>3</v>
      </c>
      <c r="K49" s="6">
        <v>4.41</v>
      </c>
      <c r="L49" s="6" t="s">
        <v>3</v>
      </c>
      <c r="M49" s="6" t="s">
        <v>3</v>
      </c>
      <c r="N49" s="6">
        <v>5.5</v>
      </c>
      <c r="O49" s="6" t="s">
        <v>3</v>
      </c>
      <c r="P49" s="6" t="s">
        <v>3</v>
      </c>
      <c r="Q49" s="6">
        <v>7.09</v>
      </c>
      <c r="R49" s="6" t="s">
        <v>3</v>
      </c>
      <c r="S49" s="6" t="s">
        <v>3</v>
      </c>
      <c r="T49" s="6">
        <v>6.25</v>
      </c>
      <c r="U49" s="6" t="s">
        <v>3</v>
      </c>
      <c r="V49" s="6" t="s">
        <v>3</v>
      </c>
      <c r="W49" s="6">
        <v>7.5</v>
      </c>
      <c r="X49" s="6" t="s">
        <v>3</v>
      </c>
      <c r="Y49" s="6" t="s">
        <v>3</v>
      </c>
      <c r="Z49" s="6">
        <v>9.13</v>
      </c>
      <c r="AA49" s="6" t="s">
        <v>3</v>
      </c>
      <c r="AB49" s="6">
        <v>15.72</v>
      </c>
      <c r="AC49" s="6">
        <v>19.44</v>
      </c>
      <c r="AD49" s="6"/>
      <c r="AE49" s="6"/>
      <c r="AF49" s="48">
        <v>2660</v>
      </c>
      <c r="AG49" s="6">
        <f aca="true" t="shared" si="5" ref="AG49:AG58">AF49/B49</f>
        <v>30.57471264367816</v>
      </c>
      <c r="AH49" s="6"/>
      <c r="AI49" s="6"/>
      <c r="AJ49" s="6"/>
      <c r="AK49" s="6"/>
      <c r="AL49" s="6"/>
    </row>
    <row r="50" spans="1:38" ht="18">
      <c r="A50" s="63" t="s">
        <v>41</v>
      </c>
      <c r="B50" s="10">
        <v>86</v>
      </c>
      <c r="C50" s="36">
        <f t="shared" si="3"/>
        <v>1032</v>
      </c>
      <c r="D50" s="36">
        <f t="shared" si="4"/>
        <v>1806</v>
      </c>
      <c r="E50" s="12"/>
      <c r="F50" s="77" t="s">
        <v>3</v>
      </c>
      <c r="G50" s="8">
        <v>6.43</v>
      </c>
      <c r="H50" s="6">
        <v>22.75</v>
      </c>
      <c r="I50" s="6">
        <v>13.93</v>
      </c>
      <c r="J50" s="6">
        <v>28.31</v>
      </c>
      <c r="K50" s="6" t="s">
        <v>3</v>
      </c>
      <c r="L50" s="6" t="s">
        <v>3</v>
      </c>
      <c r="M50" s="6" t="s">
        <v>4</v>
      </c>
      <c r="N50" s="6" t="s">
        <v>55</v>
      </c>
      <c r="O50" s="6" t="s">
        <v>55</v>
      </c>
      <c r="P50" s="6" t="s">
        <v>55</v>
      </c>
      <c r="Q50" s="6" t="s">
        <v>55</v>
      </c>
      <c r="R50" s="6" t="s">
        <v>55</v>
      </c>
      <c r="S50" s="6" t="s">
        <v>55</v>
      </c>
      <c r="T50" s="6" t="s">
        <v>55</v>
      </c>
      <c r="U50" s="6" t="s">
        <v>55</v>
      </c>
      <c r="V50" s="6" t="s">
        <v>55</v>
      </c>
      <c r="W50" s="6" t="s">
        <v>55</v>
      </c>
      <c r="X50" s="6" t="s">
        <v>55</v>
      </c>
      <c r="Y50" s="6" t="s">
        <v>55</v>
      </c>
      <c r="Z50" s="6" t="s">
        <v>55</v>
      </c>
      <c r="AA50" s="6" t="s">
        <v>55</v>
      </c>
      <c r="AB50" s="6" t="s">
        <v>55</v>
      </c>
      <c r="AC50" s="6" t="s">
        <v>55</v>
      </c>
      <c r="AD50" s="6"/>
      <c r="AE50" s="6"/>
      <c r="AF50" s="48" t="s">
        <v>17</v>
      </c>
      <c r="AG50" s="6">
        <f t="shared" si="5"/>
        <v>0</v>
      </c>
      <c r="AH50" s="6"/>
      <c r="AI50" s="6"/>
      <c r="AJ50" s="6"/>
      <c r="AK50" s="6"/>
      <c r="AL50" s="6"/>
    </row>
    <row r="51" spans="1:38" ht="18">
      <c r="A51" s="63" t="s">
        <v>43</v>
      </c>
      <c r="B51" s="10">
        <v>98</v>
      </c>
      <c r="C51" s="36">
        <f t="shared" si="3"/>
        <v>1176</v>
      </c>
      <c r="D51" s="36">
        <f t="shared" si="4"/>
        <v>2058</v>
      </c>
      <c r="E51" s="12"/>
      <c r="F51" s="77" t="s">
        <v>3</v>
      </c>
      <c r="G51" s="8">
        <v>5.78</v>
      </c>
      <c r="H51" s="6" t="s">
        <v>3</v>
      </c>
      <c r="I51" s="6">
        <v>6.97</v>
      </c>
      <c r="J51" s="6">
        <v>5.85</v>
      </c>
      <c r="K51" s="6">
        <v>6.56</v>
      </c>
      <c r="L51" s="6">
        <v>12</v>
      </c>
      <c r="M51" s="6">
        <v>8.25</v>
      </c>
      <c r="N51" s="6">
        <v>16.97</v>
      </c>
      <c r="O51" s="6">
        <v>30.84</v>
      </c>
      <c r="P51" s="6">
        <v>16.65</v>
      </c>
      <c r="Q51" s="6" t="s">
        <v>55</v>
      </c>
      <c r="R51" s="6" t="s">
        <v>55</v>
      </c>
      <c r="S51" s="6" t="s">
        <v>55</v>
      </c>
      <c r="T51" s="6" t="s">
        <v>55</v>
      </c>
      <c r="U51" s="6" t="s">
        <v>55</v>
      </c>
      <c r="V51" s="6" t="s">
        <v>55</v>
      </c>
      <c r="W51" s="6" t="s">
        <v>55</v>
      </c>
      <c r="X51" s="6" t="s">
        <v>55</v>
      </c>
      <c r="Y51" s="6" t="s">
        <v>55</v>
      </c>
      <c r="Z51" s="6" t="s">
        <v>55</v>
      </c>
      <c r="AA51" s="6" t="s">
        <v>55</v>
      </c>
      <c r="AB51" s="6" t="s">
        <v>55</v>
      </c>
      <c r="AC51" s="6" t="s">
        <v>55</v>
      </c>
      <c r="AD51" s="6"/>
      <c r="AE51" s="6"/>
      <c r="AF51" s="48"/>
      <c r="AG51" s="6">
        <f t="shared" si="5"/>
        <v>0</v>
      </c>
      <c r="AH51" s="6"/>
      <c r="AI51" s="6"/>
      <c r="AJ51" s="6"/>
      <c r="AK51" s="6"/>
      <c r="AL51" s="6"/>
    </row>
    <row r="52" spans="1:38" ht="18">
      <c r="A52" s="63" t="s">
        <v>44</v>
      </c>
      <c r="B52" s="10">
        <v>94</v>
      </c>
      <c r="C52" s="36">
        <f t="shared" si="3"/>
        <v>1128</v>
      </c>
      <c r="D52" s="36">
        <f t="shared" si="4"/>
        <v>1974</v>
      </c>
      <c r="E52" s="12"/>
      <c r="F52" s="77" t="s">
        <v>3</v>
      </c>
      <c r="G52" s="8" t="s">
        <v>3</v>
      </c>
      <c r="H52" s="6">
        <v>38.37</v>
      </c>
      <c r="I52" s="6" t="s">
        <v>3</v>
      </c>
      <c r="J52" s="6" t="s">
        <v>3</v>
      </c>
      <c r="K52" s="6">
        <v>11.16</v>
      </c>
      <c r="L52" s="6" t="s">
        <v>3</v>
      </c>
      <c r="M52" s="6" t="s">
        <v>3</v>
      </c>
      <c r="N52" s="6">
        <v>24.59</v>
      </c>
      <c r="O52" s="6" t="s">
        <v>3</v>
      </c>
      <c r="P52" s="6">
        <v>9.15</v>
      </c>
      <c r="Q52" s="6" t="s">
        <v>3</v>
      </c>
      <c r="R52" s="6">
        <v>19.6</v>
      </c>
      <c r="S52" s="6" t="s">
        <v>3</v>
      </c>
      <c r="T52" s="6" t="s">
        <v>4</v>
      </c>
      <c r="U52" s="6" t="s">
        <v>55</v>
      </c>
      <c r="V52" s="6" t="s">
        <v>55</v>
      </c>
      <c r="W52" s="6" t="s">
        <v>55</v>
      </c>
      <c r="X52" s="6" t="s">
        <v>55</v>
      </c>
      <c r="Y52" s="6" t="s">
        <v>55</v>
      </c>
      <c r="Z52" s="6" t="s">
        <v>55</v>
      </c>
      <c r="AA52" s="6" t="s">
        <v>55</v>
      </c>
      <c r="AB52" s="6" t="s">
        <v>55</v>
      </c>
      <c r="AC52" s="6" t="s">
        <v>55</v>
      </c>
      <c r="AD52" s="6"/>
      <c r="AE52" s="6"/>
      <c r="AF52" s="48"/>
      <c r="AG52" s="6">
        <f t="shared" si="5"/>
        <v>0</v>
      </c>
      <c r="AH52" s="6"/>
      <c r="AI52" s="6"/>
      <c r="AJ52" s="6"/>
      <c r="AK52" s="6"/>
      <c r="AL52" s="6"/>
    </row>
    <row r="53" spans="1:38" ht="18">
      <c r="A53" s="63" t="s">
        <v>47</v>
      </c>
      <c r="B53" s="10">
        <v>94</v>
      </c>
      <c r="C53" s="36">
        <f t="shared" si="3"/>
        <v>1128</v>
      </c>
      <c r="D53" s="36">
        <f t="shared" si="4"/>
        <v>1974</v>
      </c>
      <c r="E53" s="12"/>
      <c r="F53" s="77" t="s">
        <v>3</v>
      </c>
      <c r="G53" s="8" t="s">
        <v>3</v>
      </c>
      <c r="H53" s="6">
        <v>3.6</v>
      </c>
      <c r="I53" s="6" t="s">
        <v>3</v>
      </c>
      <c r="J53" s="6" t="s">
        <v>3</v>
      </c>
      <c r="K53" s="6">
        <v>4.19</v>
      </c>
      <c r="L53" s="6" t="s">
        <v>3</v>
      </c>
      <c r="M53" s="6" t="s">
        <v>3</v>
      </c>
      <c r="N53" s="6">
        <v>6.56</v>
      </c>
      <c r="O53" s="6" t="s">
        <v>3</v>
      </c>
      <c r="P53" s="6" t="s">
        <v>3</v>
      </c>
      <c r="Q53" s="6">
        <v>8.84</v>
      </c>
      <c r="R53" s="6" t="s">
        <v>3</v>
      </c>
      <c r="S53" s="6">
        <v>8.47</v>
      </c>
      <c r="T53" s="6" t="s">
        <v>3</v>
      </c>
      <c r="U53" s="6">
        <v>9.12</v>
      </c>
      <c r="V53" s="6" t="s">
        <v>3</v>
      </c>
      <c r="W53" s="6">
        <v>14.78</v>
      </c>
      <c r="X53" s="6">
        <v>30.59</v>
      </c>
      <c r="Y53" s="6">
        <v>10.22</v>
      </c>
      <c r="Z53" s="6">
        <v>13.03</v>
      </c>
      <c r="AA53" s="6">
        <v>21.72</v>
      </c>
      <c r="AB53" s="6">
        <v>20.06</v>
      </c>
      <c r="AC53" s="6" t="s">
        <v>4</v>
      </c>
      <c r="AD53" s="6"/>
      <c r="AE53" s="6"/>
      <c r="AF53" s="48">
        <v>2540</v>
      </c>
      <c r="AG53" s="6">
        <f t="shared" si="5"/>
        <v>27.02127659574468</v>
      </c>
      <c r="AH53" s="6"/>
      <c r="AI53" s="6"/>
      <c r="AJ53" s="6"/>
      <c r="AK53" s="6"/>
      <c r="AL53" s="6"/>
    </row>
    <row r="54" spans="1:38" ht="18">
      <c r="A54" s="64" t="s">
        <v>48</v>
      </c>
      <c r="B54" s="22">
        <v>84</v>
      </c>
      <c r="C54" s="36">
        <f t="shared" si="3"/>
        <v>1008</v>
      </c>
      <c r="D54" s="36">
        <f t="shared" si="4"/>
        <v>1764</v>
      </c>
      <c r="E54" s="44"/>
      <c r="F54" s="78" t="s">
        <v>3</v>
      </c>
      <c r="G54" s="8" t="s">
        <v>3</v>
      </c>
      <c r="H54" s="6">
        <v>2.94</v>
      </c>
      <c r="I54" s="6" t="s">
        <v>3</v>
      </c>
      <c r="J54" s="6" t="s">
        <v>3</v>
      </c>
      <c r="K54" s="6">
        <v>4.32</v>
      </c>
      <c r="L54" s="6" t="s">
        <v>3</v>
      </c>
      <c r="M54" s="6" t="s">
        <v>3</v>
      </c>
      <c r="N54" s="6">
        <v>5.22</v>
      </c>
      <c r="O54" s="6" t="s">
        <v>3</v>
      </c>
      <c r="P54" s="6">
        <v>6.56</v>
      </c>
      <c r="Q54" s="6" t="s">
        <v>3</v>
      </c>
      <c r="R54" s="6">
        <v>7.5</v>
      </c>
      <c r="S54" s="6" t="s">
        <v>3</v>
      </c>
      <c r="T54" s="6">
        <v>8.91</v>
      </c>
      <c r="U54" s="6">
        <v>9.78</v>
      </c>
      <c r="V54" s="6" t="s">
        <v>55</v>
      </c>
      <c r="W54" s="6" t="s">
        <v>55</v>
      </c>
      <c r="X54" s="6" t="s">
        <v>55</v>
      </c>
      <c r="Y54" s="6" t="s">
        <v>55</v>
      </c>
      <c r="Z54" s="6" t="s">
        <v>55</v>
      </c>
      <c r="AA54" s="6" t="s">
        <v>55</v>
      </c>
      <c r="AB54" s="6" t="s">
        <v>55</v>
      </c>
      <c r="AC54" s="6" t="s">
        <v>55</v>
      </c>
      <c r="AD54" s="6"/>
      <c r="AE54" s="6"/>
      <c r="AF54" s="48">
        <v>1800</v>
      </c>
      <c r="AG54" s="6">
        <f t="shared" si="5"/>
        <v>21.428571428571427</v>
      </c>
      <c r="AH54" s="6"/>
      <c r="AI54" s="6"/>
      <c r="AJ54" s="6"/>
      <c r="AK54" s="6"/>
      <c r="AL54" s="6"/>
    </row>
    <row r="55" spans="1:38" ht="18">
      <c r="A55" s="64" t="s">
        <v>37</v>
      </c>
      <c r="B55" s="22">
        <v>92</v>
      </c>
      <c r="C55" s="36">
        <f t="shared" si="3"/>
        <v>1104</v>
      </c>
      <c r="D55" s="36">
        <f t="shared" si="4"/>
        <v>1932</v>
      </c>
      <c r="E55" s="44"/>
      <c r="F55" s="78" t="s">
        <v>3</v>
      </c>
      <c r="G55" s="8">
        <v>5.47</v>
      </c>
      <c r="H55" s="6" t="s">
        <v>3</v>
      </c>
      <c r="I55" s="6" t="s">
        <v>3</v>
      </c>
      <c r="J55" s="6">
        <v>19.84</v>
      </c>
      <c r="K55" s="6">
        <v>39.4</v>
      </c>
      <c r="L55" s="6">
        <v>33.35</v>
      </c>
      <c r="M55" s="6">
        <v>33.66</v>
      </c>
      <c r="N55" s="6">
        <v>32.88</v>
      </c>
      <c r="O55" s="6">
        <v>25.62</v>
      </c>
      <c r="P55" s="6">
        <v>31.57</v>
      </c>
      <c r="Q55" s="6" t="s">
        <v>4</v>
      </c>
      <c r="R55" s="6" t="s">
        <v>55</v>
      </c>
      <c r="S55" s="6" t="s">
        <v>55</v>
      </c>
      <c r="T55" s="6" t="s">
        <v>55</v>
      </c>
      <c r="U55" s="6" t="s">
        <v>55</v>
      </c>
      <c r="V55" s="6" t="s">
        <v>55</v>
      </c>
      <c r="W55" s="6" t="s">
        <v>55</v>
      </c>
      <c r="X55" s="6" t="s">
        <v>55</v>
      </c>
      <c r="Y55" s="6" t="s">
        <v>55</v>
      </c>
      <c r="Z55" s="6" t="s">
        <v>55</v>
      </c>
      <c r="AA55" s="6" t="s">
        <v>55</v>
      </c>
      <c r="AB55" s="6" t="s">
        <v>55</v>
      </c>
      <c r="AC55" s="6" t="s">
        <v>55</v>
      </c>
      <c r="AD55" s="6"/>
      <c r="AE55" s="6"/>
      <c r="AF55" s="48"/>
      <c r="AG55" s="6">
        <f t="shared" si="5"/>
        <v>0</v>
      </c>
      <c r="AH55" s="6"/>
      <c r="AI55" s="6"/>
      <c r="AJ55" s="6"/>
      <c r="AK55" s="6"/>
      <c r="AL55" s="6"/>
    </row>
    <row r="56" spans="1:38" ht="18">
      <c r="A56" s="64" t="s">
        <v>54</v>
      </c>
      <c r="B56" s="22">
        <v>92</v>
      </c>
      <c r="C56" s="36">
        <f t="shared" si="3"/>
        <v>1104</v>
      </c>
      <c r="D56" s="36">
        <f t="shared" si="4"/>
        <v>1932</v>
      </c>
      <c r="E56" s="44"/>
      <c r="F56" s="78" t="s">
        <v>3</v>
      </c>
      <c r="G56" s="8" t="s">
        <v>3</v>
      </c>
      <c r="H56" s="6">
        <v>6.59</v>
      </c>
      <c r="I56" s="6">
        <v>7.53</v>
      </c>
      <c r="J56" s="6">
        <v>5.56</v>
      </c>
      <c r="K56" s="6" t="s">
        <v>3</v>
      </c>
      <c r="L56" s="6">
        <v>11.78</v>
      </c>
      <c r="M56" s="6" t="s">
        <v>3</v>
      </c>
      <c r="N56" s="6" t="s">
        <v>3</v>
      </c>
      <c r="O56" s="6">
        <v>20.72</v>
      </c>
      <c r="P56" s="6" t="s">
        <v>55</v>
      </c>
      <c r="Q56" s="6" t="s">
        <v>55</v>
      </c>
      <c r="R56" s="6" t="s">
        <v>55</v>
      </c>
      <c r="S56" s="6" t="s">
        <v>55</v>
      </c>
      <c r="T56" s="6" t="s">
        <v>55</v>
      </c>
      <c r="U56" s="6" t="s">
        <v>55</v>
      </c>
      <c r="V56" s="6" t="s">
        <v>55</v>
      </c>
      <c r="W56" s="6" t="s">
        <v>55</v>
      </c>
      <c r="X56" s="6" t="s">
        <v>55</v>
      </c>
      <c r="Y56" s="6" t="s">
        <v>55</v>
      </c>
      <c r="Z56" s="6" t="s">
        <v>55</v>
      </c>
      <c r="AA56" s="6" t="s">
        <v>55</v>
      </c>
      <c r="AB56" s="6" t="s">
        <v>55</v>
      </c>
      <c r="AC56" s="6" t="s">
        <v>55</v>
      </c>
      <c r="AD56" s="6"/>
      <c r="AE56" s="6"/>
      <c r="AF56" s="48"/>
      <c r="AG56" s="6">
        <f t="shared" si="5"/>
        <v>0</v>
      </c>
      <c r="AH56" s="6"/>
      <c r="AI56" s="6"/>
      <c r="AJ56" s="6"/>
      <c r="AK56" s="6"/>
      <c r="AL56" s="6"/>
    </row>
    <row r="57" spans="1:38" ht="18">
      <c r="A57" s="72" t="s">
        <v>51</v>
      </c>
      <c r="B57" s="22">
        <v>84</v>
      </c>
      <c r="C57" s="36">
        <v>84</v>
      </c>
      <c r="D57" s="36">
        <f>B57*23</f>
        <v>1932</v>
      </c>
      <c r="E57" s="37"/>
      <c r="F57" s="6" t="s">
        <v>3</v>
      </c>
      <c r="G57" s="10" t="s">
        <v>3</v>
      </c>
      <c r="H57" s="10">
        <v>4.34</v>
      </c>
      <c r="I57" s="10" t="s">
        <v>3</v>
      </c>
      <c r="J57" s="10" t="s">
        <v>3</v>
      </c>
      <c r="K57" s="10">
        <v>5.38</v>
      </c>
      <c r="L57" s="10" t="s">
        <v>3</v>
      </c>
      <c r="M57" s="10" t="s">
        <v>3</v>
      </c>
      <c r="N57" s="24">
        <v>6.63</v>
      </c>
      <c r="O57" s="24" t="s">
        <v>3</v>
      </c>
      <c r="P57" s="24" t="s">
        <v>3</v>
      </c>
      <c r="Q57" s="24">
        <v>7.71</v>
      </c>
      <c r="R57" s="24" t="s">
        <v>3</v>
      </c>
      <c r="S57" s="24" t="s">
        <v>3</v>
      </c>
      <c r="T57" s="24">
        <v>8.66</v>
      </c>
      <c r="U57" s="24" t="s">
        <v>3</v>
      </c>
      <c r="V57" s="24">
        <v>9.25</v>
      </c>
      <c r="W57" s="24">
        <v>9.81</v>
      </c>
      <c r="X57" s="24">
        <v>13.28</v>
      </c>
      <c r="Y57" s="24">
        <v>15.19</v>
      </c>
      <c r="Z57" s="24" t="s">
        <v>4</v>
      </c>
      <c r="AA57" s="24" t="s">
        <v>55</v>
      </c>
      <c r="AB57" s="24" t="s">
        <v>55</v>
      </c>
      <c r="AC57" s="24" t="s">
        <v>55</v>
      </c>
      <c r="AD57" s="24"/>
      <c r="AE57" s="24"/>
      <c r="AF57" s="49">
        <v>2200</v>
      </c>
      <c r="AG57" s="6">
        <f t="shared" si="5"/>
        <v>26.19047619047619</v>
      </c>
      <c r="AH57" s="6"/>
      <c r="AI57" s="6"/>
      <c r="AJ57" s="6"/>
      <c r="AK57" s="6"/>
      <c r="AL57" s="6"/>
    </row>
    <row r="58" spans="1:38" ht="18">
      <c r="A58" s="64" t="s">
        <v>17</v>
      </c>
      <c r="B58" s="22"/>
      <c r="C58" s="36">
        <f t="shared" si="3"/>
        <v>0</v>
      </c>
      <c r="D58" s="36">
        <f t="shared" si="4"/>
        <v>0</v>
      </c>
      <c r="E58" s="44"/>
      <c r="F58" s="78"/>
      <c r="G58" s="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 t="s">
        <v>17</v>
      </c>
      <c r="W58" s="6"/>
      <c r="X58" s="6"/>
      <c r="Y58" s="6"/>
      <c r="Z58" s="6"/>
      <c r="AA58" s="6"/>
      <c r="AB58" s="6"/>
      <c r="AC58" s="6"/>
      <c r="AD58" s="6"/>
      <c r="AE58" s="6"/>
      <c r="AF58" s="48"/>
      <c r="AG58" s="6" t="e">
        <f t="shared" si="5"/>
        <v>#DIV/0!</v>
      </c>
      <c r="AH58" s="6"/>
      <c r="AI58" s="6"/>
      <c r="AJ58" s="6"/>
      <c r="AK58" s="6"/>
      <c r="AL58" s="6"/>
    </row>
    <row r="59" spans="1:38" ht="18">
      <c r="A59" s="64" t="s">
        <v>17</v>
      </c>
      <c r="B59" s="22"/>
      <c r="C59" s="36">
        <f t="shared" si="3"/>
        <v>0</v>
      </c>
      <c r="D59" s="36">
        <f>B59*21</f>
        <v>0</v>
      </c>
      <c r="E59" s="44"/>
      <c r="F59" s="78"/>
      <c r="G59" s="8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 t="s">
        <v>17</v>
      </c>
      <c r="W59" s="6"/>
      <c r="X59" s="6"/>
      <c r="Y59" s="6"/>
      <c r="Z59" s="6"/>
      <c r="AA59" s="6"/>
      <c r="AB59" s="6"/>
      <c r="AC59" s="6"/>
      <c r="AD59" s="6"/>
      <c r="AE59" s="6"/>
      <c r="AF59" s="48"/>
      <c r="AG59" s="6" t="e">
        <f>AF59/B59</f>
        <v>#DIV/0!</v>
      </c>
      <c r="AH59" s="6"/>
      <c r="AI59" s="6"/>
      <c r="AJ59" s="6"/>
      <c r="AK59" s="6"/>
      <c r="AL59" s="6"/>
    </row>
    <row r="60" spans="1:38" ht="18">
      <c r="A60" s="64" t="s">
        <v>17</v>
      </c>
      <c r="B60" s="22"/>
      <c r="C60" s="36">
        <f t="shared" si="3"/>
        <v>0</v>
      </c>
      <c r="D60" s="36">
        <f>B60*21</f>
        <v>0</v>
      </c>
      <c r="E60" s="44"/>
      <c r="F60" s="78"/>
      <c r="G60" s="8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 t="s">
        <v>17</v>
      </c>
      <c r="W60" s="6"/>
      <c r="X60" s="6"/>
      <c r="Y60" s="6"/>
      <c r="Z60" s="6"/>
      <c r="AA60" s="6"/>
      <c r="AB60" s="6"/>
      <c r="AC60" s="6"/>
      <c r="AD60" s="6"/>
      <c r="AE60" s="6"/>
      <c r="AF60" s="48"/>
      <c r="AG60" s="6" t="e">
        <f>AF60/B60</f>
        <v>#DIV/0!</v>
      </c>
      <c r="AH60" s="6"/>
      <c r="AI60" s="6"/>
      <c r="AJ60" s="6"/>
      <c r="AK60" s="6"/>
      <c r="AL60" s="6"/>
    </row>
    <row r="61" spans="1:38" s="94" customFormat="1" ht="5.25" customHeight="1" thickBot="1">
      <c r="A61" s="89"/>
      <c r="B61" s="90"/>
      <c r="C61" s="90"/>
      <c r="D61" s="90"/>
      <c r="E61" s="91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3"/>
      <c r="AG61" s="92"/>
      <c r="AH61" s="92"/>
      <c r="AI61" s="92"/>
      <c r="AJ61" s="92"/>
      <c r="AK61" s="92"/>
      <c r="AL61" s="92"/>
    </row>
    <row r="62" spans="1:22" ht="24" thickBot="1">
      <c r="A62" s="130" t="s">
        <v>13</v>
      </c>
      <c r="B62" s="131"/>
      <c r="C62" s="131"/>
      <c r="D62" s="131"/>
      <c r="E62" s="132"/>
      <c r="F62" s="29"/>
      <c r="G62" s="31">
        <v>100</v>
      </c>
      <c r="V62" s="5" t="s">
        <v>17</v>
      </c>
    </row>
    <row r="63" spans="1:33" ht="33" customHeight="1" thickBot="1">
      <c r="A63" s="42"/>
      <c r="B63" s="42"/>
      <c r="C63" s="42"/>
      <c r="D63" s="42"/>
      <c r="E63" s="42" t="s">
        <v>20</v>
      </c>
      <c r="F63" s="42">
        <v>300</v>
      </c>
      <c r="G63" s="7">
        <f>SUM(F63+G62)</f>
        <v>400</v>
      </c>
      <c r="H63" s="7">
        <f>SUM(G63+G62)</f>
        <v>500</v>
      </c>
      <c r="I63" s="7">
        <f>SUM(H63+G62)</f>
        <v>600</v>
      </c>
      <c r="J63" s="7">
        <f>SUM(I63+G62)</f>
        <v>700</v>
      </c>
      <c r="K63" s="7">
        <f>SUM(J63+G62)</f>
        <v>800</v>
      </c>
      <c r="L63" s="7">
        <f>SUM(K63+G62)</f>
        <v>900</v>
      </c>
      <c r="M63" s="7">
        <f>SUM(L63+G62)</f>
        <v>1000</v>
      </c>
      <c r="N63" s="7">
        <f>SUM(M63+G62)</f>
        <v>1100</v>
      </c>
      <c r="O63" s="7">
        <f>SUM(N63+G62)</f>
        <v>1200</v>
      </c>
      <c r="P63" s="7">
        <f>SUM(O63+G62)</f>
        <v>1300</v>
      </c>
      <c r="Q63" s="7">
        <f>SUM(P63+G62)</f>
        <v>1400</v>
      </c>
      <c r="R63" s="7">
        <f>SUM(Q63+G62)</f>
        <v>1500</v>
      </c>
      <c r="S63" s="7">
        <f>SUM(R63+G62)</f>
        <v>1600</v>
      </c>
      <c r="T63" s="7">
        <f>SUM(S63+G62)</f>
        <v>1700</v>
      </c>
      <c r="U63" s="7">
        <f>SUM(T63+G62)</f>
        <v>1800</v>
      </c>
      <c r="V63" s="7">
        <f>SUM(U63+G62)</f>
        <v>1900</v>
      </c>
      <c r="W63" s="7">
        <f>SUM(V63+G62)</f>
        <v>2000</v>
      </c>
      <c r="X63" s="7">
        <f>SUM(W63+G62)</f>
        <v>2100</v>
      </c>
      <c r="Y63" s="7">
        <v>2200</v>
      </c>
      <c r="Z63" s="7">
        <v>2300</v>
      </c>
      <c r="AA63" s="7">
        <v>2420</v>
      </c>
      <c r="AB63" s="7">
        <v>2540</v>
      </c>
      <c r="AC63" s="7">
        <v>2660</v>
      </c>
      <c r="AD63" s="7"/>
      <c r="AE63" s="7"/>
      <c r="AF63" s="83" t="s">
        <v>6</v>
      </c>
      <c r="AG63" s="3" t="s">
        <v>1</v>
      </c>
    </row>
    <row r="64" spans="1:38" s="57" customFormat="1" ht="18.75" thickBot="1">
      <c r="A64" s="127" t="s">
        <v>11</v>
      </c>
      <c r="B64" s="128"/>
      <c r="C64" s="128"/>
      <c r="D64" s="128"/>
      <c r="E64" s="129"/>
      <c r="F64" s="54" t="s">
        <v>17</v>
      </c>
      <c r="G64" s="55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88"/>
      <c r="AG64" s="56"/>
      <c r="AH64" s="56"/>
      <c r="AI64" s="56"/>
      <c r="AJ64" s="56"/>
      <c r="AK64" s="56"/>
      <c r="AL64" s="56"/>
    </row>
    <row r="65" spans="1:38" s="2" customFormat="1" ht="18">
      <c r="A65" s="16" t="s">
        <v>14</v>
      </c>
      <c r="B65" s="17" t="s">
        <v>0</v>
      </c>
      <c r="C65" s="46" t="s">
        <v>18</v>
      </c>
      <c r="D65" s="46" t="s">
        <v>19</v>
      </c>
      <c r="E65" s="18" t="s">
        <v>15</v>
      </c>
      <c r="F65" s="53"/>
      <c r="G65" s="51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85"/>
      <c r="AG65" s="52"/>
      <c r="AH65" s="52"/>
      <c r="AI65" s="52"/>
      <c r="AJ65" s="52"/>
      <c r="AK65" s="52"/>
      <c r="AL65" s="52"/>
    </row>
    <row r="66" spans="1:38" ht="18">
      <c r="A66" s="19" t="s">
        <v>32</v>
      </c>
      <c r="B66" s="10">
        <v>110</v>
      </c>
      <c r="C66" s="36">
        <f aca="true" t="shared" si="6" ref="C66:C80">B66*12</f>
        <v>1320</v>
      </c>
      <c r="D66" s="36">
        <f aca="true" t="shared" si="7" ref="D66:D80">B66*19</f>
        <v>2090</v>
      </c>
      <c r="E66" s="12"/>
      <c r="F66" s="32" t="s">
        <v>3</v>
      </c>
      <c r="G66" s="8">
        <v>3.71</v>
      </c>
      <c r="H66" s="6" t="s">
        <v>3</v>
      </c>
      <c r="I66" s="6">
        <v>4.28</v>
      </c>
      <c r="J66" s="6" t="s">
        <v>3</v>
      </c>
      <c r="K66" s="6">
        <v>5.16</v>
      </c>
      <c r="L66" s="6" t="s">
        <v>3</v>
      </c>
      <c r="M66" s="6">
        <v>5.97</v>
      </c>
      <c r="N66" s="6" t="s">
        <v>3</v>
      </c>
      <c r="O66" s="6">
        <v>7.47</v>
      </c>
      <c r="P66" s="6" t="s">
        <v>3</v>
      </c>
      <c r="Q66" s="6">
        <v>6.31</v>
      </c>
      <c r="R66" s="6" t="s">
        <v>3</v>
      </c>
      <c r="S66" s="6">
        <v>13.18</v>
      </c>
      <c r="T66" s="6">
        <v>19.41</v>
      </c>
      <c r="U66" s="6">
        <v>37.52</v>
      </c>
      <c r="V66" s="6">
        <v>14.03</v>
      </c>
      <c r="W66" s="6">
        <v>16.12</v>
      </c>
      <c r="X66" s="6">
        <v>21.46</v>
      </c>
      <c r="Y66" s="6">
        <v>35.13</v>
      </c>
      <c r="Z66" s="6">
        <v>20.81</v>
      </c>
      <c r="AA66" s="6">
        <v>23.75</v>
      </c>
      <c r="AB66" s="6">
        <v>22.94</v>
      </c>
      <c r="AC66" s="6" t="s">
        <v>55</v>
      </c>
      <c r="AD66" s="6"/>
      <c r="AE66" s="6"/>
      <c r="AF66" s="48">
        <v>2540</v>
      </c>
      <c r="AG66" s="6">
        <f aca="true" t="shared" si="8" ref="AG66:AG80">AF66/B66</f>
        <v>23.09090909090909</v>
      </c>
      <c r="AH66" s="6"/>
      <c r="AI66" s="6"/>
      <c r="AJ66" s="6"/>
      <c r="AK66" s="6"/>
      <c r="AL66" s="6"/>
    </row>
    <row r="67" spans="1:38" ht="18">
      <c r="A67" s="19" t="s">
        <v>46</v>
      </c>
      <c r="B67" s="10">
        <v>116</v>
      </c>
      <c r="C67" s="36">
        <f t="shared" si="6"/>
        <v>1392</v>
      </c>
      <c r="D67" s="36">
        <f t="shared" si="7"/>
        <v>2204</v>
      </c>
      <c r="E67" s="12"/>
      <c r="F67" s="32" t="s">
        <v>3</v>
      </c>
      <c r="G67" s="8">
        <v>7.34</v>
      </c>
      <c r="H67" s="6">
        <v>2.72</v>
      </c>
      <c r="I67" s="6">
        <v>3.94</v>
      </c>
      <c r="J67" s="6">
        <v>3.91</v>
      </c>
      <c r="K67" s="6" t="s">
        <v>3</v>
      </c>
      <c r="L67" s="6" t="s">
        <v>3</v>
      </c>
      <c r="M67" s="6">
        <v>5.75</v>
      </c>
      <c r="N67" s="6" t="s">
        <v>3</v>
      </c>
      <c r="O67" s="6">
        <v>17.71</v>
      </c>
      <c r="P67" s="6" t="s">
        <v>3</v>
      </c>
      <c r="Q67" s="6">
        <v>33.59</v>
      </c>
      <c r="R67" s="6" t="s">
        <v>55</v>
      </c>
      <c r="S67" s="6" t="s">
        <v>55</v>
      </c>
      <c r="T67" s="6" t="s">
        <v>55</v>
      </c>
      <c r="U67" s="6" t="s">
        <v>55</v>
      </c>
      <c r="V67" s="6" t="s">
        <v>55</v>
      </c>
      <c r="W67" s="6" t="s">
        <v>55</v>
      </c>
      <c r="X67" s="6" t="s">
        <v>55</v>
      </c>
      <c r="Y67" s="6" t="s">
        <v>55</v>
      </c>
      <c r="Z67" s="6" t="s">
        <v>55</v>
      </c>
      <c r="AA67" s="6" t="s">
        <v>55</v>
      </c>
      <c r="AB67" s="6" t="s">
        <v>55</v>
      </c>
      <c r="AC67" s="6" t="s">
        <v>55</v>
      </c>
      <c r="AD67" s="6"/>
      <c r="AE67" s="6"/>
      <c r="AF67" s="48">
        <v>1400</v>
      </c>
      <c r="AG67" s="6">
        <f t="shared" si="8"/>
        <v>12.068965517241379</v>
      </c>
      <c r="AH67" s="6"/>
      <c r="AI67" s="6"/>
      <c r="AJ67" s="6"/>
      <c r="AK67" s="6"/>
      <c r="AL67" s="6"/>
    </row>
    <row r="68" spans="1:38" ht="18">
      <c r="A68" s="19" t="s">
        <v>17</v>
      </c>
      <c r="B68" s="10"/>
      <c r="C68" s="36">
        <f t="shared" si="6"/>
        <v>0</v>
      </c>
      <c r="D68" s="36">
        <f t="shared" si="7"/>
        <v>0</v>
      </c>
      <c r="E68" s="12"/>
      <c r="F68" s="32"/>
      <c r="G68" s="8"/>
      <c r="H68" s="6"/>
      <c r="I68" s="6"/>
      <c r="J68" s="6"/>
      <c r="K68" s="6"/>
      <c r="L68" s="6"/>
      <c r="M68" s="6"/>
      <c r="N68" s="6" t="s">
        <v>17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48"/>
      <c r="AG68" s="6" t="e">
        <f t="shared" si="8"/>
        <v>#DIV/0!</v>
      </c>
      <c r="AH68" s="6"/>
      <c r="AI68" s="6"/>
      <c r="AJ68" s="6"/>
      <c r="AK68" s="6"/>
      <c r="AL68" s="6"/>
    </row>
    <row r="69" spans="1:38" ht="18">
      <c r="A69" s="19" t="s">
        <v>17</v>
      </c>
      <c r="B69" s="10"/>
      <c r="C69" s="36">
        <f t="shared" si="6"/>
        <v>0</v>
      </c>
      <c r="D69" s="36">
        <f t="shared" si="7"/>
        <v>0</v>
      </c>
      <c r="E69" s="12"/>
      <c r="F69" s="32"/>
      <c r="G69" s="8"/>
      <c r="H69" s="6"/>
      <c r="I69" s="6"/>
      <c r="J69" s="6"/>
      <c r="K69" s="6"/>
      <c r="L69" s="6"/>
      <c r="M69" s="6"/>
      <c r="N69" s="6" t="s">
        <v>17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48"/>
      <c r="AG69" s="6" t="e">
        <f t="shared" si="8"/>
        <v>#DIV/0!</v>
      </c>
      <c r="AH69" s="6"/>
      <c r="AI69" s="6"/>
      <c r="AJ69" s="6"/>
      <c r="AK69" s="6"/>
      <c r="AL69" s="6"/>
    </row>
    <row r="70" spans="1:38" ht="18">
      <c r="A70" s="19" t="s">
        <v>17</v>
      </c>
      <c r="B70" s="10"/>
      <c r="C70" s="36">
        <f t="shared" si="6"/>
        <v>0</v>
      </c>
      <c r="D70" s="36">
        <f t="shared" si="7"/>
        <v>0</v>
      </c>
      <c r="E70" s="12"/>
      <c r="F70" s="32"/>
      <c r="G70" s="8"/>
      <c r="H70" s="6"/>
      <c r="I70" s="6"/>
      <c r="J70" s="6"/>
      <c r="K70" s="6"/>
      <c r="L70" s="6"/>
      <c r="M70" s="6"/>
      <c r="N70" s="6" t="s">
        <v>17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48"/>
      <c r="AG70" s="6" t="e">
        <f t="shared" si="8"/>
        <v>#DIV/0!</v>
      </c>
      <c r="AH70" s="6"/>
      <c r="AI70" s="6"/>
      <c r="AJ70" s="6"/>
      <c r="AK70" s="6"/>
      <c r="AL70" s="6"/>
    </row>
    <row r="71" spans="1:38" ht="18">
      <c r="A71" s="19" t="s">
        <v>17</v>
      </c>
      <c r="B71" s="10"/>
      <c r="C71" s="36">
        <f t="shared" si="6"/>
        <v>0</v>
      </c>
      <c r="D71" s="36">
        <f t="shared" si="7"/>
        <v>0</v>
      </c>
      <c r="E71" s="12"/>
      <c r="F71" s="32"/>
      <c r="G71" s="8"/>
      <c r="H71" s="6"/>
      <c r="I71" s="6"/>
      <c r="J71" s="6"/>
      <c r="K71" s="6"/>
      <c r="L71" s="6"/>
      <c r="M71" s="6"/>
      <c r="N71" s="6" t="s">
        <v>17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48"/>
      <c r="AG71" s="6" t="e">
        <f t="shared" si="8"/>
        <v>#DIV/0!</v>
      </c>
      <c r="AH71" s="6"/>
      <c r="AI71" s="6"/>
      <c r="AJ71" s="6"/>
      <c r="AK71" s="6"/>
      <c r="AL71" s="6"/>
    </row>
    <row r="72" spans="1:38" ht="18">
      <c r="A72" s="45" t="s">
        <v>17</v>
      </c>
      <c r="B72" s="22"/>
      <c r="C72" s="36">
        <f t="shared" si="6"/>
        <v>0</v>
      </c>
      <c r="D72" s="36">
        <f t="shared" si="7"/>
        <v>0</v>
      </c>
      <c r="E72" s="44"/>
      <c r="F72" s="33"/>
      <c r="G72" s="8"/>
      <c r="H72" s="6"/>
      <c r="I72" s="6"/>
      <c r="J72" s="6"/>
      <c r="K72" s="6"/>
      <c r="L72" s="6"/>
      <c r="M72" s="6"/>
      <c r="N72" s="6" t="s">
        <v>17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48"/>
      <c r="AG72" s="6" t="e">
        <f t="shared" si="8"/>
        <v>#DIV/0!</v>
      </c>
      <c r="AH72" s="6"/>
      <c r="AI72" s="6"/>
      <c r="AJ72" s="6"/>
      <c r="AK72" s="6"/>
      <c r="AL72" s="6"/>
    </row>
    <row r="73" spans="1:38" ht="18">
      <c r="A73" s="45" t="s">
        <v>17</v>
      </c>
      <c r="B73" s="22"/>
      <c r="C73" s="36">
        <f t="shared" si="6"/>
        <v>0</v>
      </c>
      <c r="D73" s="36">
        <f t="shared" si="7"/>
        <v>0</v>
      </c>
      <c r="E73" s="44"/>
      <c r="F73" s="33"/>
      <c r="G73" s="8"/>
      <c r="H73" s="6"/>
      <c r="I73" s="6"/>
      <c r="J73" s="6"/>
      <c r="K73" s="6"/>
      <c r="L73" s="6"/>
      <c r="M73" s="6"/>
      <c r="N73" s="6" t="s">
        <v>17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48"/>
      <c r="AG73" s="6" t="e">
        <f t="shared" si="8"/>
        <v>#DIV/0!</v>
      </c>
      <c r="AH73" s="6"/>
      <c r="AI73" s="6"/>
      <c r="AJ73" s="6"/>
      <c r="AK73" s="6"/>
      <c r="AL73" s="6"/>
    </row>
    <row r="74" spans="1:38" ht="18">
      <c r="A74" s="45" t="s">
        <v>17</v>
      </c>
      <c r="B74" s="22"/>
      <c r="C74" s="36">
        <f t="shared" si="6"/>
        <v>0</v>
      </c>
      <c r="D74" s="36">
        <f t="shared" si="7"/>
        <v>0</v>
      </c>
      <c r="E74" s="44"/>
      <c r="F74" s="33"/>
      <c r="G74" s="8"/>
      <c r="H74" s="6"/>
      <c r="I74" s="6"/>
      <c r="J74" s="6"/>
      <c r="K74" s="6"/>
      <c r="L74" s="6"/>
      <c r="M74" s="6"/>
      <c r="N74" s="6" t="s">
        <v>17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48"/>
      <c r="AG74" s="6" t="e">
        <f t="shared" si="8"/>
        <v>#DIV/0!</v>
      </c>
      <c r="AH74" s="6"/>
      <c r="AI74" s="6"/>
      <c r="AJ74" s="6"/>
      <c r="AK74" s="6"/>
      <c r="AL74" s="6"/>
    </row>
    <row r="75" spans="1:38" ht="18">
      <c r="A75" s="45" t="s">
        <v>17</v>
      </c>
      <c r="B75" s="22"/>
      <c r="C75" s="36">
        <f t="shared" si="6"/>
        <v>0</v>
      </c>
      <c r="D75" s="36">
        <f t="shared" si="7"/>
        <v>0</v>
      </c>
      <c r="E75" s="44"/>
      <c r="F75" s="33"/>
      <c r="G75" s="8"/>
      <c r="H75" s="6"/>
      <c r="I75" s="6"/>
      <c r="J75" s="6"/>
      <c r="K75" s="6"/>
      <c r="L75" s="6"/>
      <c r="M75" s="6"/>
      <c r="N75" s="6" t="s">
        <v>17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48"/>
      <c r="AG75" s="6" t="e">
        <f t="shared" si="8"/>
        <v>#DIV/0!</v>
      </c>
      <c r="AH75" s="6"/>
      <c r="AI75" s="6"/>
      <c r="AJ75" s="6"/>
      <c r="AK75" s="6"/>
      <c r="AL75" s="6"/>
    </row>
    <row r="76" spans="1:38" ht="18">
      <c r="A76" s="45" t="s">
        <v>22</v>
      </c>
      <c r="B76" s="22"/>
      <c r="C76" s="36">
        <f t="shared" si="6"/>
        <v>0</v>
      </c>
      <c r="D76" s="36">
        <f t="shared" si="7"/>
        <v>0</v>
      </c>
      <c r="E76" s="44"/>
      <c r="F76" s="33"/>
      <c r="G76" s="8"/>
      <c r="H76" s="6"/>
      <c r="I76" s="6"/>
      <c r="J76" s="6"/>
      <c r="K76" s="6"/>
      <c r="L76" s="6"/>
      <c r="M76" s="6"/>
      <c r="N76" s="6" t="s">
        <v>17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48"/>
      <c r="AG76" s="6" t="e">
        <f t="shared" si="8"/>
        <v>#DIV/0!</v>
      </c>
      <c r="AH76" s="6"/>
      <c r="AI76" s="6"/>
      <c r="AJ76" s="6"/>
      <c r="AK76" s="6"/>
      <c r="AL76" s="6"/>
    </row>
    <row r="77" spans="1:38" ht="18">
      <c r="A77" s="45" t="s">
        <v>22</v>
      </c>
      <c r="B77" s="22"/>
      <c r="C77" s="36">
        <f t="shared" si="6"/>
        <v>0</v>
      </c>
      <c r="D77" s="36">
        <f t="shared" si="7"/>
        <v>0</v>
      </c>
      <c r="E77" s="44"/>
      <c r="F77" s="33"/>
      <c r="G77" s="8"/>
      <c r="H77" s="6"/>
      <c r="I77" s="6"/>
      <c r="J77" s="6"/>
      <c r="K77" s="6"/>
      <c r="L77" s="6"/>
      <c r="M77" s="6"/>
      <c r="N77" s="6" t="s">
        <v>17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48"/>
      <c r="AG77" s="6" t="e">
        <f t="shared" si="8"/>
        <v>#DIV/0!</v>
      </c>
      <c r="AH77" s="6"/>
      <c r="AI77" s="6"/>
      <c r="AJ77" s="6"/>
      <c r="AK77" s="6"/>
      <c r="AL77" s="6"/>
    </row>
    <row r="78" spans="1:38" ht="18">
      <c r="A78" s="45" t="s">
        <v>22</v>
      </c>
      <c r="B78" s="22"/>
      <c r="C78" s="36">
        <f t="shared" si="6"/>
        <v>0</v>
      </c>
      <c r="D78" s="36">
        <f t="shared" si="7"/>
        <v>0</v>
      </c>
      <c r="E78" s="44"/>
      <c r="F78" s="33"/>
      <c r="G78" s="8"/>
      <c r="H78" s="6"/>
      <c r="I78" s="6"/>
      <c r="J78" s="6"/>
      <c r="K78" s="6"/>
      <c r="L78" s="6"/>
      <c r="M78" s="6"/>
      <c r="N78" s="6" t="s">
        <v>17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48"/>
      <c r="AG78" s="6" t="e">
        <f t="shared" si="8"/>
        <v>#DIV/0!</v>
      </c>
      <c r="AH78" s="6"/>
      <c r="AI78" s="6"/>
      <c r="AJ78" s="6"/>
      <c r="AK78" s="6"/>
      <c r="AL78" s="6"/>
    </row>
    <row r="79" spans="1:38" ht="18">
      <c r="A79" s="45" t="s">
        <v>17</v>
      </c>
      <c r="B79" s="22"/>
      <c r="C79" s="36">
        <f t="shared" si="6"/>
        <v>0</v>
      </c>
      <c r="D79" s="36">
        <f t="shared" si="7"/>
        <v>0</v>
      </c>
      <c r="E79" s="44"/>
      <c r="F79" s="33"/>
      <c r="G79" s="8"/>
      <c r="H79" s="6"/>
      <c r="I79" s="6"/>
      <c r="J79" s="6"/>
      <c r="K79" s="6"/>
      <c r="L79" s="6"/>
      <c r="M79" s="6"/>
      <c r="N79" s="6" t="s">
        <v>17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48"/>
      <c r="AG79" s="6" t="e">
        <f t="shared" si="8"/>
        <v>#DIV/0!</v>
      </c>
      <c r="AH79" s="6"/>
      <c r="AI79" s="6"/>
      <c r="AJ79" s="6"/>
      <c r="AK79" s="6"/>
      <c r="AL79" s="6"/>
    </row>
    <row r="80" spans="1:38" ht="18.75" thickBot="1">
      <c r="A80" s="20" t="s">
        <v>17</v>
      </c>
      <c r="B80" s="13"/>
      <c r="C80" s="36">
        <f t="shared" si="6"/>
        <v>0</v>
      </c>
      <c r="D80" s="36">
        <f t="shared" si="7"/>
        <v>0</v>
      </c>
      <c r="E80" s="14"/>
      <c r="F80" s="33"/>
      <c r="G80" s="8"/>
      <c r="H80" s="6"/>
      <c r="I80" s="6"/>
      <c r="J80" s="6"/>
      <c r="K80" s="6"/>
      <c r="L80" s="6"/>
      <c r="M80" s="6"/>
      <c r="N80" s="6" t="s">
        <v>17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48"/>
      <c r="AG80" s="6" t="e">
        <f t="shared" si="8"/>
        <v>#DIV/0!</v>
      </c>
      <c r="AH80" s="6"/>
      <c r="AI80" s="6"/>
      <c r="AJ80" s="6"/>
      <c r="AK80" s="6"/>
      <c r="AL80" s="6"/>
    </row>
    <row r="81" spans="1:38" ht="4.5" customHeight="1" thickBot="1">
      <c r="A81" s="25"/>
      <c r="B81" s="26"/>
      <c r="C81" s="26"/>
      <c r="D81" s="26"/>
      <c r="E81" s="26"/>
      <c r="F81" s="26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107"/>
      <c r="Z81" s="107"/>
      <c r="AA81" s="107"/>
      <c r="AB81" s="107"/>
      <c r="AC81" s="107"/>
      <c r="AD81" s="107"/>
      <c r="AE81" s="107"/>
      <c r="AF81" s="86"/>
      <c r="AG81" s="6"/>
      <c r="AH81" s="6"/>
      <c r="AI81" s="6"/>
      <c r="AJ81" s="6"/>
      <c r="AK81" s="6"/>
      <c r="AL81" s="6"/>
    </row>
    <row r="82" spans="1:22" ht="24" thickBot="1">
      <c r="A82" s="130" t="s">
        <v>13</v>
      </c>
      <c r="B82" s="131"/>
      <c r="C82" s="131"/>
      <c r="D82" s="131"/>
      <c r="E82" s="132"/>
      <c r="F82" s="29"/>
      <c r="G82" s="31">
        <v>100</v>
      </c>
      <c r="V82" s="5" t="s">
        <v>17</v>
      </c>
    </row>
    <row r="83" spans="1:33" ht="33" customHeight="1" thickBot="1">
      <c r="A83" s="42"/>
      <c r="B83" s="42"/>
      <c r="C83" s="42"/>
      <c r="D83" s="42"/>
      <c r="E83" s="42" t="s">
        <v>20</v>
      </c>
      <c r="F83" s="42">
        <v>300</v>
      </c>
      <c r="G83" s="7">
        <f>SUM(F83+G82)</f>
        <v>400</v>
      </c>
      <c r="H83" s="7">
        <f>SUM(G83+G82)</f>
        <v>500</v>
      </c>
      <c r="I83" s="7">
        <f>SUM(H83+G82)</f>
        <v>600</v>
      </c>
      <c r="J83" s="7">
        <f>SUM(I83+G82)</f>
        <v>700</v>
      </c>
      <c r="K83" s="7">
        <f>SUM(J83+G82)</f>
        <v>800</v>
      </c>
      <c r="L83" s="7">
        <f>SUM(K83+G82)</f>
        <v>900</v>
      </c>
      <c r="M83" s="7">
        <f>SUM(L83+G82)</f>
        <v>1000</v>
      </c>
      <c r="N83" s="7">
        <f>SUM(M83+G82)</f>
        <v>1100</v>
      </c>
      <c r="O83" s="7">
        <f>SUM(N83+G82)</f>
        <v>1200</v>
      </c>
      <c r="P83" s="7">
        <f>SUM(O83+G82)</f>
        <v>1300</v>
      </c>
      <c r="Q83" s="7">
        <f>SUM(P83+G82)</f>
        <v>1400</v>
      </c>
      <c r="R83" s="7">
        <f>SUM(Q83+G82)</f>
        <v>1500</v>
      </c>
      <c r="S83" s="7">
        <f>SUM(R83+G82)</f>
        <v>1600</v>
      </c>
      <c r="T83" s="7">
        <f>SUM(S83+G82)</f>
        <v>1700</v>
      </c>
      <c r="U83" s="7">
        <f>SUM(T83+G82)</f>
        <v>1800</v>
      </c>
      <c r="V83" s="7">
        <f>SUM(U83+G82)</f>
        <v>1900</v>
      </c>
      <c r="W83" s="7">
        <f>SUM(V83+G82)</f>
        <v>2000</v>
      </c>
      <c r="X83" s="7">
        <f>SUM(W83+G82)</f>
        <v>2100</v>
      </c>
      <c r="Y83" s="7">
        <v>2200</v>
      </c>
      <c r="Z83" s="7">
        <v>2300</v>
      </c>
      <c r="AA83" s="7">
        <v>2420</v>
      </c>
      <c r="AB83" s="7">
        <v>2540</v>
      </c>
      <c r="AC83" s="7">
        <v>2660</v>
      </c>
      <c r="AD83" s="7"/>
      <c r="AE83" s="7"/>
      <c r="AF83" s="83" t="s">
        <v>6</v>
      </c>
      <c r="AG83" s="3" t="s">
        <v>1</v>
      </c>
    </row>
    <row r="84" spans="1:38" s="99" customFormat="1" ht="18.75" thickBot="1">
      <c r="A84" s="121" t="s">
        <v>21</v>
      </c>
      <c r="B84" s="122"/>
      <c r="C84" s="122"/>
      <c r="D84" s="122"/>
      <c r="E84" s="123"/>
      <c r="F84" s="95" t="s">
        <v>17</v>
      </c>
      <c r="G84" s="96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8"/>
      <c r="AG84" s="97"/>
      <c r="AH84" s="97"/>
      <c r="AI84" s="97"/>
      <c r="AJ84" s="97"/>
      <c r="AK84" s="97"/>
      <c r="AL84" s="97"/>
    </row>
    <row r="85" spans="1:38" s="2" customFormat="1" ht="18">
      <c r="A85" s="16" t="s">
        <v>14</v>
      </c>
      <c r="B85" s="17" t="s">
        <v>0</v>
      </c>
      <c r="C85" s="46" t="s">
        <v>18</v>
      </c>
      <c r="D85" s="46" t="s">
        <v>19</v>
      </c>
      <c r="E85" s="18" t="s">
        <v>15</v>
      </c>
      <c r="F85" s="53"/>
      <c r="G85" s="51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85"/>
      <c r="AG85" s="52"/>
      <c r="AH85" s="52"/>
      <c r="AI85" s="52"/>
      <c r="AJ85" s="52"/>
      <c r="AK85" s="52"/>
      <c r="AL85" s="52"/>
    </row>
    <row r="86" spans="1:38" ht="18">
      <c r="A86" s="21" t="s">
        <v>30</v>
      </c>
      <c r="B86" s="10">
        <v>143</v>
      </c>
      <c r="C86" s="36">
        <f aca="true" t="shared" si="9" ref="C86:C100">B86*12</f>
        <v>1716</v>
      </c>
      <c r="D86" s="36">
        <f aca="true" t="shared" si="10" ref="D86:D100">B86*19</f>
        <v>2717</v>
      </c>
      <c r="E86" s="12"/>
      <c r="F86" s="32" t="s">
        <v>3</v>
      </c>
      <c r="G86" s="8">
        <v>3.85</v>
      </c>
      <c r="H86" s="6" t="s">
        <v>3</v>
      </c>
      <c r="I86" s="6">
        <v>5</v>
      </c>
      <c r="J86" s="6" t="s">
        <v>3</v>
      </c>
      <c r="K86" s="6">
        <v>7.81</v>
      </c>
      <c r="L86" s="6" t="s">
        <v>3</v>
      </c>
      <c r="M86" s="6">
        <v>7.94</v>
      </c>
      <c r="N86" s="6" t="s">
        <v>3</v>
      </c>
      <c r="O86" s="6">
        <v>7.44</v>
      </c>
      <c r="P86" s="6" t="s">
        <v>3</v>
      </c>
      <c r="Q86" s="6">
        <v>9.12</v>
      </c>
      <c r="R86" s="6" t="s">
        <v>3</v>
      </c>
      <c r="S86" s="6">
        <v>10.06</v>
      </c>
      <c r="T86" s="6">
        <v>21.69</v>
      </c>
      <c r="U86" s="6">
        <v>20.47</v>
      </c>
      <c r="V86" s="6">
        <v>16.43</v>
      </c>
      <c r="W86" s="6">
        <v>14.09</v>
      </c>
      <c r="X86" s="6">
        <v>12.18</v>
      </c>
      <c r="Y86" s="6">
        <v>11.69</v>
      </c>
      <c r="Z86" s="6">
        <v>33.07</v>
      </c>
      <c r="AA86" s="6">
        <v>17.59</v>
      </c>
      <c r="AB86" s="6">
        <v>24.5</v>
      </c>
      <c r="AC86" s="6" t="s">
        <v>4</v>
      </c>
      <c r="AD86" s="6"/>
      <c r="AE86" s="6"/>
      <c r="AF86" s="48">
        <v>2450</v>
      </c>
      <c r="AG86" s="6">
        <f aca="true" t="shared" si="11" ref="AG86:AG100">AF86/B86</f>
        <v>17.132867132867133</v>
      </c>
      <c r="AH86" s="6"/>
      <c r="AI86" s="6"/>
      <c r="AJ86" s="6"/>
      <c r="AK86" s="6"/>
      <c r="AL86" s="6"/>
    </row>
    <row r="87" spans="1:38" ht="18">
      <c r="A87" s="21" t="s">
        <v>17</v>
      </c>
      <c r="B87" s="10"/>
      <c r="C87" s="36">
        <f t="shared" si="9"/>
        <v>0</v>
      </c>
      <c r="D87" s="36">
        <f t="shared" si="10"/>
        <v>0</v>
      </c>
      <c r="E87" s="12"/>
      <c r="F87" s="32"/>
      <c r="G87" s="8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48"/>
      <c r="AG87" s="6" t="e">
        <f t="shared" si="11"/>
        <v>#DIV/0!</v>
      </c>
      <c r="AH87" s="6"/>
      <c r="AI87" s="6"/>
      <c r="AJ87" s="6"/>
      <c r="AK87" s="6"/>
      <c r="AL87" s="6"/>
    </row>
    <row r="88" spans="1:38" ht="18">
      <c r="A88" s="21" t="s">
        <v>17</v>
      </c>
      <c r="B88" s="10"/>
      <c r="C88" s="36">
        <f t="shared" si="9"/>
        <v>0</v>
      </c>
      <c r="D88" s="36">
        <f t="shared" si="10"/>
        <v>0</v>
      </c>
      <c r="E88" s="12"/>
      <c r="F88" s="32"/>
      <c r="G88" s="8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48"/>
      <c r="AG88" s="6" t="e">
        <f t="shared" si="11"/>
        <v>#DIV/0!</v>
      </c>
      <c r="AH88" s="6"/>
      <c r="AI88" s="6"/>
      <c r="AJ88" s="6"/>
      <c r="AK88" s="6"/>
      <c r="AL88" s="6"/>
    </row>
    <row r="89" spans="1:38" ht="18">
      <c r="A89" s="21" t="s">
        <v>17</v>
      </c>
      <c r="B89" s="10"/>
      <c r="C89" s="36">
        <f t="shared" si="9"/>
        <v>0</v>
      </c>
      <c r="D89" s="36">
        <f t="shared" si="10"/>
        <v>0</v>
      </c>
      <c r="E89" s="12"/>
      <c r="F89" s="32"/>
      <c r="G89" s="8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48"/>
      <c r="AG89" s="6" t="e">
        <f t="shared" si="11"/>
        <v>#DIV/0!</v>
      </c>
      <c r="AH89" s="6"/>
      <c r="AI89" s="6"/>
      <c r="AJ89" s="6"/>
      <c r="AK89" s="6"/>
      <c r="AL89" s="6"/>
    </row>
    <row r="90" spans="1:38" ht="18">
      <c r="A90" s="21" t="s">
        <v>17</v>
      </c>
      <c r="B90" s="10"/>
      <c r="C90" s="36">
        <f t="shared" si="9"/>
        <v>0</v>
      </c>
      <c r="D90" s="36">
        <f t="shared" si="10"/>
        <v>0</v>
      </c>
      <c r="E90" s="12"/>
      <c r="F90" s="32"/>
      <c r="G90" s="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48"/>
      <c r="AG90" s="6" t="e">
        <f t="shared" si="11"/>
        <v>#DIV/0!</v>
      </c>
      <c r="AH90" s="6"/>
      <c r="AI90" s="6"/>
      <c r="AJ90" s="6"/>
      <c r="AK90" s="6"/>
      <c r="AL90" s="6"/>
    </row>
    <row r="91" spans="1:38" ht="18">
      <c r="A91" s="21" t="s">
        <v>17</v>
      </c>
      <c r="B91" s="10"/>
      <c r="C91" s="36">
        <f t="shared" si="9"/>
        <v>0</v>
      </c>
      <c r="D91" s="36">
        <f t="shared" si="10"/>
        <v>0</v>
      </c>
      <c r="E91" s="12"/>
      <c r="F91" s="32"/>
      <c r="G91" s="8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48"/>
      <c r="AG91" s="6" t="e">
        <f t="shared" si="11"/>
        <v>#DIV/0!</v>
      </c>
      <c r="AH91" s="6"/>
      <c r="AI91" s="6"/>
      <c r="AJ91" s="6"/>
      <c r="AK91" s="6"/>
      <c r="AL91" s="6"/>
    </row>
    <row r="92" spans="1:38" ht="18">
      <c r="A92" s="21" t="s">
        <v>17</v>
      </c>
      <c r="B92" s="10"/>
      <c r="C92" s="36">
        <f t="shared" si="9"/>
        <v>0</v>
      </c>
      <c r="D92" s="36">
        <f t="shared" si="10"/>
        <v>0</v>
      </c>
      <c r="E92" s="12"/>
      <c r="F92" s="32"/>
      <c r="G92" s="8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48"/>
      <c r="AG92" s="6" t="e">
        <f t="shared" si="11"/>
        <v>#DIV/0!</v>
      </c>
      <c r="AH92" s="6"/>
      <c r="AI92" s="6"/>
      <c r="AJ92" s="6"/>
      <c r="AK92" s="6"/>
      <c r="AL92" s="6"/>
    </row>
    <row r="93" spans="1:38" ht="18">
      <c r="A93" s="21" t="s">
        <v>17</v>
      </c>
      <c r="B93" s="10"/>
      <c r="C93" s="36">
        <f t="shared" si="9"/>
        <v>0</v>
      </c>
      <c r="D93" s="36">
        <f t="shared" si="10"/>
        <v>0</v>
      </c>
      <c r="E93" s="12"/>
      <c r="F93" s="32"/>
      <c r="G93" s="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48"/>
      <c r="AG93" s="6" t="e">
        <f t="shared" si="11"/>
        <v>#DIV/0!</v>
      </c>
      <c r="AH93" s="6"/>
      <c r="AI93" s="6"/>
      <c r="AJ93" s="6"/>
      <c r="AK93" s="6"/>
      <c r="AL93" s="6"/>
    </row>
    <row r="94" spans="1:38" ht="18">
      <c r="A94" s="21" t="s">
        <v>17</v>
      </c>
      <c r="B94" s="10"/>
      <c r="C94" s="36">
        <f t="shared" si="9"/>
        <v>0</v>
      </c>
      <c r="D94" s="36">
        <f t="shared" si="10"/>
        <v>0</v>
      </c>
      <c r="E94" s="12"/>
      <c r="F94" s="32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48"/>
      <c r="AG94" s="6" t="e">
        <f t="shared" si="11"/>
        <v>#DIV/0!</v>
      </c>
      <c r="AH94" s="6"/>
      <c r="AI94" s="6"/>
      <c r="AJ94" s="6"/>
      <c r="AK94" s="6"/>
      <c r="AL94" s="6"/>
    </row>
    <row r="95" spans="1:38" ht="18">
      <c r="A95" s="21" t="s">
        <v>17</v>
      </c>
      <c r="B95" s="10"/>
      <c r="C95" s="36">
        <f t="shared" si="9"/>
        <v>0</v>
      </c>
      <c r="D95" s="36">
        <f t="shared" si="10"/>
        <v>0</v>
      </c>
      <c r="E95" s="12"/>
      <c r="F95" s="32"/>
      <c r="G95" s="8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48"/>
      <c r="AG95" s="6" t="e">
        <f t="shared" si="11"/>
        <v>#DIV/0!</v>
      </c>
      <c r="AH95" s="6"/>
      <c r="AI95" s="6"/>
      <c r="AJ95" s="6"/>
      <c r="AK95" s="6"/>
      <c r="AL95" s="6"/>
    </row>
    <row r="96" spans="1:38" ht="18">
      <c r="A96" s="21" t="s">
        <v>17</v>
      </c>
      <c r="B96" s="10"/>
      <c r="C96" s="36">
        <f t="shared" si="9"/>
        <v>0</v>
      </c>
      <c r="D96" s="36">
        <f t="shared" si="10"/>
        <v>0</v>
      </c>
      <c r="E96" s="12"/>
      <c r="F96" s="32"/>
      <c r="G96" s="8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48"/>
      <c r="AG96" s="6" t="e">
        <f t="shared" si="11"/>
        <v>#DIV/0!</v>
      </c>
      <c r="AH96" s="6"/>
      <c r="AI96" s="6"/>
      <c r="AJ96" s="6"/>
      <c r="AK96" s="6"/>
      <c r="AL96" s="6"/>
    </row>
    <row r="97" spans="1:38" ht="18">
      <c r="A97" s="21" t="s">
        <v>17</v>
      </c>
      <c r="B97" s="10"/>
      <c r="C97" s="36">
        <f t="shared" si="9"/>
        <v>0</v>
      </c>
      <c r="D97" s="36">
        <f t="shared" si="10"/>
        <v>0</v>
      </c>
      <c r="E97" s="12"/>
      <c r="F97" s="32"/>
      <c r="G97" s="8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48"/>
      <c r="AG97" s="6" t="e">
        <f t="shared" si="11"/>
        <v>#DIV/0!</v>
      </c>
      <c r="AH97" s="6"/>
      <c r="AI97" s="6"/>
      <c r="AJ97" s="6"/>
      <c r="AK97" s="6"/>
      <c r="AL97" s="6"/>
    </row>
    <row r="98" spans="1:38" ht="18">
      <c r="A98" s="21" t="s">
        <v>17</v>
      </c>
      <c r="B98" s="10"/>
      <c r="C98" s="36">
        <f t="shared" si="9"/>
        <v>0</v>
      </c>
      <c r="D98" s="36">
        <f t="shared" si="10"/>
        <v>0</v>
      </c>
      <c r="E98" s="12"/>
      <c r="F98" s="32"/>
      <c r="G98" s="8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48"/>
      <c r="AG98" s="6" t="e">
        <f t="shared" si="11"/>
        <v>#DIV/0!</v>
      </c>
      <c r="AH98" s="6"/>
      <c r="AI98" s="6"/>
      <c r="AJ98" s="6"/>
      <c r="AK98" s="6"/>
      <c r="AL98" s="6"/>
    </row>
    <row r="99" spans="1:38" ht="18">
      <c r="A99" s="21" t="s">
        <v>17</v>
      </c>
      <c r="B99" s="10"/>
      <c r="C99" s="36">
        <f t="shared" si="9"/>
        <v>0</v>
      </c>
      <c r="D99" s="36">
        <f t="shared" si="10"/>
        <v>0</v>
      </c>
      <c r="E99" s="12"/>
      <c r="F99" s="32"/>
      <c r="G99" s="8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48"/>
      <c r="AG99" s="6" t="e">
        <f t="shared" si="11"/>
        <v>#DIV/0!</v>
      </c>
      <c r="AH99" s="6"/>
      <c r="AI99" s="6"/>
      <c r="AJ99" s="6"/>
      <c r="AK99" s="6"/>
      <c r="AL99" s="6"/>
    </row>
    <row r="100" spans="1:38" ht="18.75" thickBot="1">
      <c r="A100" s="21" t="s">
        <v>17</v>
      </c>
      <c r="B100" s="10"/>
      <c r="C100" s="36">
        <f t="shared" si="9"/>
        <v>0</v>
      </c>
      <c r="D100" s="36">
        <f t="shared" si="10"/>
        <v>0</v>
      </c>
      <c r="E100" s="12"/>
      <c r="F100" s="32"/>
      <c r="G100" s="8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48"/>
      <c r="AG100" s="6" t="e">
        <f t="shared" si="11"/>
        <v>#DIV/0!</v>
      </c>
      <c r="AH100" s="6"/>
      <c r="AI100" s="6"/>
      <c r="AJ100" s="6"/>
      <c r="AK100" s="6"/>
      <c r="AL100" s="6"/>
    </row>
    <row r="101" spans="1:32" ht="4.5" customHeight="1" thickBot="1">
      <c r="A101" s="25"/>
      <c r="B101" s="26"/>
      <c r="C101" s="26"/>
      <c r="D101" s="26"/>
      <c r="E101" s="26"/>
      <c r="F101" s="26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107"/>
      <c r="Z101" s="107"/>
      <c r="AA101" s="107"/>
      <c r="AB101" s="107"/>
      <c r="AC101" s="107"/>
      <c r="AD101" s="107"/>
      <c r="AE101" s="107"/>
      <c r="AF101" s="86"/>
    </row>
  </sheetData>
  <mergeCells count="14">
    <mergeCell ref="A8:E8"/>
    <mergeCell ref="A43:E43"/>
    <mergeCell ref="A44:E44"/>
    <mergeCell ref="A10:E10"/>
    <mergeCell ref="A27:E27"/>
    <mergeCell ref="A17:E17"/>
    <mergeCell ref="A19:E19"/>
    <mergeCell ref="A26:E26"/>
    <mergeCell ref="A84:E84"/>
    <mergeCell ref="A46:E46"/>
    <mergeCell ref="A64:E64"/>
    <mergeCell ref="A16:E16"/>
    <mergeCell ref="A62:E62"/>
    <mergeCell ref="A82:E82"/>
  </mergeCells>
  <printOptions/>
  <pageMargins left="0.25" right="0.25" top="0.5" bottom="0.5" header="0.5" footer="0.5"/>
  <pageSetup horizontalDpi="300" verticalDpi="300" orientation="landscape" r:id="rId3"/>
  <rowBreaks count="1" manualBreakCount="1">
    <brk id="1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Moses</dc:creator>
  <cp:keywords/>
  <dc:description/>
  <cp:lastModifiedBy>Sheryl J Franklin</cp:lastModifiedBy>
  <cp:lastPrinted>2003-10-21T01:44:30Z</cp:lastPrinted>
  <dcterms:created xsi:type="dcterms:W3CDTF">2003-04-04T00:24:11Z</dcterms:created>
  <dcterms:modified xsi:type="dcterms:W3CDTF">2009-05-08T15:02:06Z</dcterms:modified>
  <cp:category/>
  <cp:version/>
  <cp:contentType/>
  <cp:contentStatus/>
</cp:coreProperties>
</file>